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0" yWindow="645" windowWidth="18315" windowHeight="12015" activeTab="1"/>
  </bookViews>
  <sheets>
    <sheet name="Identité" sheetId="1" r:id="rId1"/>
    <sheet name="Tableau de calcul" sheetId="2" r:id="rId2"/>
  </sheets>
  <externalReferences>
    <externalReference r:id="rId5"/>
  </externalReferences>
  <definedNames>
    <definedName name="maccorr">'[1]Source CCo 8_10_07'!$A$3:$F$596</definedName>
    <definedName name="_xlnm.Print_Area" localSheetId="1">'Tableau de calcul'!$A$3:$Z$65</definedName>
  </definedNames>
  <calcPr fullCalcOnLoad="1"/>
</workbook>
</file>

<file path=xl/comments2.xml><?xml version="1.0" encoding="utf-8"?>
<comments xmlns="http://schemas.openxmlformats.org/spreadsheetml/2006/main">
  <authors>
    <author>petitgenet</author>
  </authors>
  <commentList>
    <comment ref="D10" authorId="0">
      <text>
        <r>
          <rPr>
            <b/>
            <sz val="8"/>
            <rFont val="Tahoma"/>
            <family val="0"/>
          </rPr>
          <t>petitgenet:</t>
        </r>
        <r>
          <rPr>
            <sz val="8"/>
            <rFont val="Tahoma"/>
            <family val="0"/>
          </rPr>
          <t xml:space="preserve">
conso 130 l/j/hab
</t>
        </r>
      </text>
    </comment>
    <comment ref="A6" authorId="0">
      <text>
        <r>
          <rPr>
            <b/>
            <sz val="8"/>
            <rFont val="Tahoma"/>
            <family val="0"/>
          </rPr>
          <t>petitgenet:</t>
        </r>
        <r>
          <rPr>
            <sz val="8"/>
            <rFont val="Tahoma"/>
            <family val="0"/>
          </rPr>
          <t xml:space="preserve">
hypothèse : qualité NH4 amont = 0,5 mg/L
objectif de bon état respecté</t>
        </r>
      </text>
    </comment>
    <comment ref="F10" authorId="0">
      <text>
        <r>
          <rPr>
            <b/>
            <sz val="8"/>
            <rFont val="Tahoma"/>
            <family val="0"/>
          </rPr>
          <t>petitgenet:</t>
        </r>
        <r>
          <rPr>
            <sz val="8"/>
            <rFont val="Tahoma"/>
            <family val="0"/>
          </rPr>
          <t xml:space="preserve">
hypothèse : Flux NH4 = 60% Flux azote réduit</t>
        </r>
      </text>
    </comment>
    <comment ref="G10" authorId="0">
      <text>
        <r>
          <rPr>
            <b/>
            <sz val="8"/>
            <rFont val="Tahoma"/>
            <family val="0"/>
          </rPr>
          <t>petitgenet:</t>
        </r>
        <r>
          <rPr>
            <sz val="8"/>
            <rFont val="Tahoma"/>
            <family val="0"/>
          </rPr>
          <t xml:space="preserve">
si Pe/Qe &lt; 5</t>
        </r>
      </text>
    </comment>
    <comment ref="H10" authorId="0">
      <text>
        <r>
          <rPr>
            <b/>
            <sz val="8"/>
            <rFont val="Tahoma"/>
            <family val="0"/>
          </rPr>
          <t>petitgenet:</t>
        </r>
        <r>
          <rPr>
            <sz val="8"/>
            <rFont val="Tahoma"/>
            <family val="0"/>
          </rPr>
          <t xml:space="preserve">
si Pe/Qe compris entre 5 et 10</t>
        </r>
      </text>
    </comment>
    <comment ref="I10" authorId="0">
      <text>
        <r>
          <rPr>
            <b/>
            <sz val="8"/>
            <rFont val="Tahoma"/>
            <family val="0"/>
          </rPr>
          <t>petitgenet:</t>
        </r>
        <r>
          <rPr>
            <sz val="8"/>
            <rFont val="Tahoma"/>
            <family val="0"/>
          </rPr>
          <t xml:space="preserve">
si Pe/Qe &gt; 10</t>
        </r>
      </text>
    </comment>
    <comment ref="E10" authorId="0">
      <text>
        <r>
          <rPr>
            <b/>
            <sz val="8"/>
            <rFont val="Tahoma"/>
            <family val="0"/>
          </rPr>
          <t>petitgenet:</t>
        </r>
        <r>
          <rPr>
            <sz val="8"/>
            <rFont val="Tahoma"/>
            <family val="0"/>
          </rPr>
          <t xml:space="preserve">
EH azote = 11g/j/hab</t>
        </r>
      </text>
    </comment>
  </commentList>
</comments>
</file>

<file path=xl/sharedStrings.xml><?xml version="1.0" encoding="utf-8"?>
<sst xmlns="http://schemas.openxmlformats.org/spreadsheetml/2006/main" count="49" uniqueCount="36">
  <si>
    <t>très faible</t>
  </si>
  <si>
    <t xml:space="preserve">faible </t>
  </si>
  <si>
    <t>moyen</t>
  </si>
  <si>
    <t>important</t>
  </si>
  <si>
    <t>habitants</t>
  </si>
  <si>
    <t>l/s</t>
  </si>
  <si>
    <t>m3/h</t>
  </si>
  <si>
    <t>m3/j</t>
  </si>
  <si>
    <t>flux NK kg/j</t>
  </si>
  <si>
    <t>flux NH4 kg/j</t>
  </si>
  <si>
    <t>Pe/Qe</t>
  </si>
  <si>
    <t>Débit (l/s)</t>
  </si>
  <si>
    <t>Flux NH4 amont</t>
  </si>
  <si>
    <t>Objectif :</t>
  </si>
  <si>
    <t>Auteur :</t>
  </si>
  <si>
    <t>Agence de l'Eau Rhin Meuse / S Petitgenet</t>
  </si>
  <si>
    <t xml:space="preserve">Source : </t>
  </si>
  <si>
    <t>Onglets :</t>
  </si>
  <si>
    <t>Version :</t>
  </si>
  <si>
    <t>Méthodologie</t>
  </si>
  <si>
    <t>Remarques :</t>
  </si>
  <si>
    <t>n</t>
  </si>
  <si>
    <t>Concentration ammonium dans le milieu pour différents débits et classes de population</t>
  </si>
  <si>
    <t>Justifier les niveaux de dépollution (TGD) en fonction de la capacité de dilution du milieu et des concentrations NH4 en aval du rejet</t>
  </si>
  <si>
    <t>Tableau de calcul</t>
  </si>
  <si>
    <r>
      <t xml:space="preserve">pour chaque classe de population et niveau de débit, les flux bruts et nets sont calculés.  La concentration NH4 au droit du rejet est établie par le calcul suivant : 
</t>
    </r>
    <r>
      <rPr>
        <b/>
        <sz val="10"/>
        <rFont val="Trebuchet MS"/>
        <family val="2"/>
      </rPr>
      <t>([NH4]amont x Qamont + nb d'habitants x EH ammonium/j) / (Qamont + Qgénéré)</t>
    </r>
  </si>
  <si>
    <t>En fonction du Pe/Qe, le TGD varie et les charges rejetés également.</t>
  </si>
  <si>
    <t>Débit de rejet généré</t>
  </si>
  <si>
    <t>Flux bruts rejet</t>
  </si>
  <si>
    <t>TGD prescrit et flux nets NH4 (kg/j)</t>
  </si>
  <si>
    <t>Rejet</t>
  </si>
  <si>
    <t>[NH4] dans le milieu sans dépollution (mg/l)</t>
  </si>
  <si>
    <t>[NH4] dans le milieu avec dépollution (mg/l)</t>
  </si>
  <si>
    <t>Milieu naturel</t>
  </si>
  <si>
    <t>Classes de débit</t>
  </si>
  <si>
    <t>Données sur le rejet et évaluation de l'impact NH4 dans le milieu</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</si>
</sst>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 numFmtId="165" formatCode="0.0"/>
    <numFmt numFmtId="166" formatCode="_-* #,##0.0\ _€_-;\-* #,##0.0\ _€_-;_-* &quot;-&quot;??\ _€_-;_-@_-"/>
    <numFmt numFmtId="167" formatCode="_-* #,##0.000\ _€_-;\-* #,##0.000\ _€_-;_-* &quot;-&quot;??\ _€_-;_-@_-"/>
    <numFmt numFmtId="168" formatCode="0.0000000"/>
    <numFmt numFmtId="169" formatCode="0.000000"/>
    <numFmt numFmtId="170" formatCode="0.00000"/>
    <numFmt numFmtId="171" formatCode="0.0000"/>
    <numFmt numFmtId="172" formatCode="#,##0\ &quot;F&quot;;\-#,##0\ &quot;F&quot;"/>
    <numFmt numFmtId="173" formatCode="#,##0\ &quot;F&quot;;[Red]\-#,##0\ &quot;F&quot;"/>
    <numFmt numFmtId="174" formatCode="#,##0.00\ &quot;F&quot;;\-#,##0.00\ &quot;F&quot;"/>
    <numFmt numFmtId="175" formatCode="#,##0.00\ &quot;F&quot;;[Red]\-#,##0.00\ &quot;F&quot;"/>
    <numFmt numFmtId="176" formatCode="_-* #,##0\ &quot;F&quot;_-;\-* #,##0\ &quot;F&quot;_-;_-* &quot;-&quot;\ &quot;F&quot;_-;_-@_-"/>
    <numFmt numFmtId="177" formatCode="_-* #,##0\ _F_-;\-* #,##0\ _F_-;_-* &quot;-&quot;\ _F_-;_-@_-"/>
    <numFmt numFmtId="178" formatCode="_-* #,##0.00\ &quot;F&quot;_-;\-* #,##0.00\ &quot;F&quot;_-;_-* &quot;-&quot;??\ &quot;F&quot;_-;_-@_-"/>
    <numFmt numFmtId="179" formatCode="_-* #,##0.00\ _F_-;\-* #,##0.00\ _F_-;_-* &quot;-&quot;??\ _F_-;_-@_-"/>
    <numFmt numFmtId="180" formatCode="_(* #,##0.00_);_(* \(#,##0.00\);_(* &quot;-&quot;??_);_(@_)"/>
    <numFmt numFmtId="181" formatCode="_(* #,##0_);_(* \(#,##0\);_(* &quot;-&quot;_);_(@_)"/>
    <numFmt numFmtId="182" formatCode="_(&quot;$&quot;* #,##0.00_);_(&quot;$&quot;* \(#,##0.00\);_(&quot;$&quot;* &quot;-&quot;??_);_(@_)"/>
    <numFmt numFmtId="183" formatCode="_(&quot;$&quot;* #,##0_);_(&quot;$&quot;* \(#,##0\);_(&quot;$&quot;* &quot;-&quot;_);_(@_)"/>
    <numFmt numFmtId="184" formatCode=".00%"/>
    <numFmt numFmtId="185" formatCode="0.000000000"/>
    <numFmt numFmtId="186" formatCode="0.00000000"/>
    <numFmt numFmtId="187" formatCode="0.0%"/>
    <numFmt numFmtId="188" formatCode="#,000%"/>
  </numFmts>
  <fonts count="20">
    <font>
      <sz val="10"/>
      <name val="Arial"/>
      <family val="0"/>
    </font>
    <font>
      <sz val="8"/>
      <name val="Arial"/>
      <family val="0"/>
    </font>
    <font>
      <b/>
      <sz val="10"/>
      <name val="Arial"/>
      <family val="2"/>
    </font>
    <font>
      <b/>
      <sz val="8"/>
      <name val="Tahoma"/>
      <family val="0"/>
    </font>
    <font>
      <sz val="8"/>
      <name val="Tahoma"/>
      <family val="0"/>
    </font>
    <font>
      <sz val="12"/>
      <name val="Arial"/>
      <family val="0"/>
    </font>
    <font>
      <sz val="10.5"/>
      <name val="Arial"/>
      <family val="2"/>
    </font>
    <font>
      <b/>
      <sz val="16.25"/>
      <name val="Arial"/>
      <family val="0"/>
    </font>
    <font>
      <b/>
      <sz val="12"/>
      <name val="Arial"/>
      <family val="0"/>
    </font>
    <font>
      <u val="single"/>
      <sz val="10"/>
      <color indexed="12"/>
      <name val="Trebuchet MS"/>
      <family val="0"/>
    </font>
    <font>
      <u val="single"/>
      <sz val="10"/>
      <color indexed="36"/>
      <name val="Trebuchet MS"/>
      <family val="0"/>
    </font>
    <font>
      <sz val="10"/>
      <name val="Trebuchet MS"/>
      <family val="0"/>
    </font>
    <font>
      <b/>
      <sz val="11"/>
      <color indexed="51"/>
      <name val="Trebuchet MS"/>
      <family val="2"/>
    </font>
    <font>
      <b/>
      <sz val="10"/>
      <name val="Trebuchet MS"/>
      <family val="2"/>
    </font>
    <font>
      <i/>
      <sz val="10"/>
      <name val="Trebuchet MS"/>
      <family val="2"/>
    </font>
    <font>
      <sz val="10"/>
      <color indexed="8"/>
      <name val="Arial"/>
      <family val="0"/>
    </font>
    <font>
      <b/>
      <sz val="10"/>
      <color indexed="8"/>
      <name val="Arial"/>
      <family val="2"/>
    </font>
    <font>
      <b/>
      <sz val="10"/>
      <color indexed="9"/>
      <name val="Arial"/>
      <family val="2"/>
    </font>
    <font>
      <b/>
      <sz val="14"/>
      <color indexed="46"/>
      <name val="Arial"/>
      <family val="2"/>
    </font>
    <font>
      <b/>
      <sz val="8"/>
      <name val="Arial"/>
      <family val="2"/>
    </font>
  </fonts>
  <fills count="7">
    <fill>
      <patternFill/>
    </fill>
    <fill>
      <patternFill patternType="gray125"/>
    </fill>
    <fill>
      <patternFill patternType="solid">
        <fgColor indexed="41"/>
        <bgColor indexed="64"/>
      </patternFill>
    </fill>
    <fill>
      <patternFill patternType="solid">
        <fgColor indexed="40"/>
        <bgColor indexed="64"/>
      </patternFill>
    </fill>
    <fill>
      <patternFill patternType="solid">
        <fgColor indexed="48"/>
        <bgColor indexed="64"/>
      </patternFill>
    </fill>
    <fill>
      <patternFill patternType="solid">
        <fgColor indexed="12"/>
        <bgColor indexed="64"/>
      </patternFill>
    </fill>
    <fill>
      <patternFill patternType="solid">
        <fgColor indexed="8"/>
        <bgColor indexed="64"/>
      </patternFill>
    </fill>
  </fills>
  <borders count="7">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color indexed="8"/>
      </left>
      <right>
        <color indexed="63"/>
      </right>
      <top>
        <color indexed="63"/>
      </top>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lignment/>
      <protection/>
    </xf>
    <xf numFmtId="9" fontId="0" fillId="0" borderId="0" applyFont="0" applyFill="0" applyBorder="0" applyAlignment="0" applyProtection="0"/>
  </cellStyleXfs>
  <cellXfs count="54">
    <xf numFmtId="0" fontId="0" fillId="0" borderId="0" xfId="0" applyAlignment="1">
      <alignment/>
    </xf>
    <xf numFmtId="2" fontId="0" fillId="0" borderId="0" xfId="0" applyNumberFormat="1" applyAlignment="1">
      <alignment/>
    </xf>
    <xf numFmtId="1" fontId="0" fillId="0" borderId="0" xfId="0" applyNumberFormat="1" applyAlignment="1">
      <alignment/>
    </xf>
    <xf numFmtId="43" fontId="0" fillId="0" borderId="0" xfId="17" applyBorder="1" applyAlignment="1">
      <alignment/>
    </xf>
    <xf numFmtId="43" fontId="0" fillId="0" borderId="0" xfId="17" applyAlignment="1">
      <alignment/>
    </xf>
    <xf numFmtId="171" fontId="0" fillId="0" borderId="0" xfId="0" applyNumberFormat="1" applyAlignment="1">
      <alignment/>
    </xf>
    <xf numFmtId="9" fontId="0" fillId="0" borderId="0" xfId="22" applyAlignment="1">
      <alignment/>
    </xf>
    <xf numFmtId="0" fontId="0" fillId="0" borderId="1" xfId="0" applyBorder="1" applyAlignment="1">
      <alignment/>
    </xf>
    <xf numFmtId="0" fontId="0" fillId="0" borderId="1" xfId="0" applyBorder="1" applyAlignment="1">
      <alignment horizontal="center"/>
    </xf>
    <xf numFmtId="2" fontId="0" fillId="0" borderId="1" xfId="0" applyNumberFormat="1" applyBorder="1" applyAlignment="1">
      <alignment horizontal="center"/>
    </xf>
    <xf numFmtId="165" fontId="0" fillId="0" borderId="1" xfId="0" applyNumberFormat="1" applyBorder="1" applyAlignment="1">
      <alignment horizontal="center"/>
    </xf>
    <xf numFmtId="0" fontId="11" fillId="0" borderId="0" xfId="21">
      <alignment/>
      <protection/>
    </xf>
    <xf numFmtId="0" fontId="13" fillId="0" borderId="0" xfId="21" applyFont="1">
      <alignment/>
      <protection/>
    </xf>
    <xf numFmtId="0" fontId="14" fillId="0" borderId="0" xfId="21" applyFont="1">
      <alignment/>
      <protection/>
    </xf>
    <xf numFmtId="14" fontId="11" fillId="0" borderId="0" xfId="21" applyNumberFormat="1">
      <alignment/>
      <protection/>
    </xf>
    <xf numFmtId="0" fontId="11" fillId="0" borderId="0" xfId="21" quotePrefix="1">
      <alignment/>
      <protection/>
    </xf>
    <xf numFmtId="0" fontId="11" fillId="0" borderId="0" xfId="21" applyFont="1">
      <alignment/>
      <protection/>
    </xf>
    <xf numFmtId="0" fontId="15" fillId="0" borderId="1" xfId="0" applyFont="1" applyFill="1" applyBorder="1" applyAlignment="1">
      <alignment horizontal="center"/>
    </xf>
    <xf numFmtId="0" fontId="2" fillId="0" borderId="1" xfId="0" applyFont="1" applyBorder="1" applyAlignment="1">
      <alignment vertical="center"/>
    </xf>
    <xf numFmtId="0" fontId="16" fillId="2" borderId="1" xfId="0" applyFont="1" applyFill="1" applyBorder="1" applyAlignment="1">
      <alignment horizontal="center" vertical="center"/>
    </xf>
    <xf numFmtId="0" fontId="17" fillId="3" borderId="1" xfId="0" applyFont="1" applyFill="1" applyBorder="1" applyAlignment="1">
      <alignment horizontal="center" vertical="center"/>
    </xf>
    <xf numFmtId="0" fontId="17" fillId="4" borderId="1" xfId="0" applyFont="1" applyFill="1" applyBorder="1" applyAlignment="1">
      <alignment horizontal="center" vertical="center"/>
    </xf>
    <xf numFmtId="0" fontId="17" fillId="5" borderId="1" xfId="0" applyFont="1" applyFill="1" applyBorder="1" applyAlignment="1">
      <alignment horizontal="center" vertical="center"/>
    </xf>
    <xf numFmtId="0" fontId="2" fillId="0" borderId="1" xfId="0" applyFont="1" applyBorder="1" applyAlignment="1">
      <alignment horizontal="center" vertical="center"/>
    </xf>
    <xf numFmtId="0" fontId="0" fillId="0" borderId="0" xfId="0" applyFill="1" applyAlignment="1">
      <alignment/>
    </xf>
    <xf numFmtId="0" fontId="0" fillId="0" borderId="2" xfId="0" applyFill="1" applyBorder="1" applyAlignment="1">
      <alignment horizontal="center"/>
    </xf>
    <xf numFmtId="0" fontId="0" fillId="0" borderId="3" xfId="0" applyFill="1" applyBorder="1" applyAlignment="1">
      <alignment horizontal="center"/>
    </xf>
    <xf numFmtId="9" fontId="0" fillId="0" borderId="3" xfId="0" applyNumberFormat="1" applyFill="1" applyBorder="1" applyAlignment="1">
      <alignment horizontal="center"/>
    </xf>
    <xf numFmtId="0" fontId="16" fillId="0" borderId="3"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4" xfId="0" applyFont="1" applyFill="1" applyBorder="1" applyAlignment="1">
      <alignment horizontal="center" vertical="center"/>
    </xf>
    <xf numFmtId="0" fontId="0" fillId="0" borderId="0" xfId="0" applyBorder="1" applyAlignment="1">
      <alignment horizontal="center"/>
    </xf>
    <xf numFmtId="0" fontId="0" fillId="0" borderId="1" xfId="0" applyBorder="1" applyAlignment="1">
      <alignment horizontal="center" vertical="center"/>
    </xf>
    <xf numFmtId="2" fontId="0" fillId="0" borderId="1" xfId="0" applyNumberFormat="1" applyBorder="1" applyAlignment="1">
      <alignment horizontal="center" vertical="center"/>
    </xf>
    <xf numFmtId="0" fontId="0" fillId="0" borderId="1" xfId="0" applyFont="1" applyBorder="1" applyAlignment="1">
      <alignment horizontal="center" vertical="center"/>
    </xf>
    <xf numFmtId="165" fontId="0" fillId="0" borderId="1" xfId="0" applyNumberFormat="1" applyFill="1" applyBorder="1" applyAlignment="1">
      <alignment horizontal="center" vertical="center"/>
    </xf>
    <xf numFmtId="1" fontId="0" fillId="0" borderId="1" xfId="0" applyNumberFormat="1" applyFill="1" applyBorder="1" applyAlignment="1">
      <alignment horizontal="center" vertical="center"/>
    </xf>
    <xf numFmtId="0" fontId="0" fillId="0" borderId="0" xfId="0" applyAlignment="1">
      <alignment vertical="center"/>
    </xf>
    <xf numFmtId="165" fontId="0" fillId="0" borderId="1" xfId="0" applyNumberFormat="1" applyBorder="1" applyAlignment="1">
      <alignment horizontal="center" vertical="center"/>
    </xf>
    <xf numFmtId="9" fontId="0" fillId="0" borderId="1" xfId="0" applyNumberFormat="1" applyBorder="1" applyAlignment="1">
      <alignment horizontal="center" vertical="center"/>
    </xf>
    <xf numFmtId="0" fontId="17" fillId="0" borderId="0" xfId="0" applyFont="1" applyFill="1" applyBorder="1" applyAlignment="1">
      <alignment horizontal="center" vertical="center"/>
    </xf>
    <xf numFmtId="43" fontId="0" fillId="0" borderId="5" xfId="17" applyBorder="1" applyAlignment="1">
      <alignment vertical="center"/>
    </xf>
    <xf numFmtId="0" fontId="17" fillId="0" borderId="5" xfId="0" applyFont="1" applyFill="1" applyBorder="1" applyAlignment="1">
      <alignment horizontal="center" vertical="center"/>
    </xf>
    <xf numFmtId="0" fontId="2" fillId="0" borderId="5" xfId="0" applyFont="1" applyBorder="1" applyAlignment="1">
      <alignment horizontal="center" vertical="center"/>
    </xf>
    <xf numFmtId="1" fontId="0" fillId="0" borderId="1" xfId="0" applyNumberFormat="1" applyBorder="1" applyAlignment="1">
      <alignment horizontal="center"/>
    </xf>
    <xf numFmtId="43" fontId="0" fillId="0" borderId="1" xfId="17" applyBorder="1" applyAlignment="1">
      <alignment horizontal="center" vertical="center"/>
    </xf>
    <xf numFmtId="43" fontId="0" fillId="0" borderId="5" xfId="17" applyBorder="1" applyAlignment="1">
      <alignment horizontal="center" vertical="center"/>
    </xf>
    <xf numFmtId="0" fontId="18" fillId="0" borderId="0" xfId="0" applyFont="1" applyAlignment="1">
      <alignment/>
    </xf>
    <xf numFmtId="0" fontId="11" fillId="0" borderId="0" xfId="21" applyAlignment="1">
      <alignment horizontal="left" vertical="top" wrapText="1"/>
      <protection/>
    </xf>
    <xf numFmtId="0" fontId="12" fillId="6" borderId="6" xfId="21" applyFont="1" applyFill="1" applyBorder="1" applyAlignment="1">
      <alignment horizontal="center"/>
      <protection/>
    </xf>
    <xf numFmtId="0" fontId="12" fillId="6" borderId="0" xfId="21" applyFont="1" applyFill="1" applyBorder="1" applyAlignment="1">
      <alignment horizontal="center"/>
      <protection/>
    </xf>
    <xf numFmtId="0" fontId="11" fillId="0" borderId="0" xfId="21" applyFont="1" applyAlignment="1">
      <alignment horizontal="left" vertical="top" wrapText="1"/>
      <protection/>
    </xf>
    <xf numFmtId="0" fontId="2" fillId="0" borderId="1" xfId="0" applyFont="1" applyBorder="1" applyAlignment="1">
      <alignment horizontal="center" vertical="center"/>
    </xf>
    <xf numFmtId="0" fontId="0" fillId="0" borderId="0" xfId="0" applyBorder="1" applyAlignment="1">
      <alignment horizontal="center"/>
    </xf>
  </cellXfs>
  <cellStyles count="9">
    <cellStyle name="Normal" xfId="0"/>
    <cellStyle name="Hyperlink" xfId="15"/>
    <cellStyle name="Followed Hyperlink" xfId="16"/>
    <cellStyle name="Comma" xfId="17"/>
    <cellStyle name="Comma [0]" xfId="18"/>
    <cellStyle name="Currency" xfId="19"/>
    <cellStyle name="Currency [0]" xfId="20"/>
    <cellStyle name="Normal_Typologie des petites collectivités (-de 2000 hab) en fonction des rejets directs ou indirects dans les masses d'eau - SPE-v2-240709" xfId="21"/>
    <cellStyle name="Percent" xfId="22"/>
  </cellStyles>
  <dxfs count="6">
    <dxf>
      <fill>
        <patternFill>
          <bgColor rgb="FFFF0000"/>
        </patternFill>
      </fill>
      <border/>
    </dxf>
    <dxf>
      <fill>
        <patternFill>
          <bgColor rgb="FFFFCC00"/>
        </patternFill>
      </fill>
      <border/>
    </dxf>
    <dxf>
      <fill>
        <patternFill>
          <bgColor rgb="FFFFFF00"/>
        </patternFill>
      </fill>
      <border/>
    </dxf>
    <dxf>
      <font>
        <color auto="1"/>
      </font>
      <fill>
        <patternFill>
          <bgColor rgb="FFCCFFCC"/>
        </patternFill>
      </fill>
      <border/>
    </dxf>
    <dxf>
      <fill>
        <patternFill>
          <bgColor rgb="FF99CC00"/>
        </patternFill>
      </fill>
      <border/>
    </dxf>
    <dxf>
      <fill>
        <patternFill>
          <bgColor rgb="FF008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25" b="1" i="0" u="none" baseline="0">
                <a:latin typeface="Arial"/>
                <a:ea typeface="Arial"/>
                <a:cs typeface="Arial"/>
              </a:rPr>
              <a:t>Variation de la concentration en ammonium après application du TGD pour différentes classes de population</a:t>
            </a:r>
          </a:p>
        </c:rich>
      </c:tx>
      <c:layout/>
      <c:spPr>
        <a:noFill/>
        <a:ln>
          <a:noFill/>
        </a:ln>
      </c:spPr>
    </c:title>
    <c:plotArea>
      <c:layout/>
      <c:lineChart>
        <c:grouping val="standard"/>
        <c:varyColors val="0"/>
        <c:ser>
          <c:idx val="0"/>
          <c:order val="0"/>
          <c:tx>
            <c:strRef>
              <c:f>'Tableau de calcul'!$U$10</c:f>
              <c:strCache>
                <c:ptCount val="1"/>
                <c:pt idx="0">
                  <c:v>très faible</c:v>
                </c:pt>
              </c:strCache>
            </c:strRef>
          </c:tx>
          <c:spPr>
            <a:ln w="25400">
              <a:solidFill>
                <a:srgbClr val="CCFFFF"/>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CCFFFF"/>
              </a:solidFill>
              <a:ln>
                <a:solidFill>
                  <a:srgbClr val="000000"/>
                </a:solidFill>
              </a:ln>
            </c:spPr>
          </c:marker>
          <c:cat>
            <c:numRef>
              <c:f>'Tableau de calcul'!$A$12:$A$20</c:f>
              <c:numCache>
                <c:ptCount val="9"/>
                <c:pt idx="0">
                  <c:v>50</c:v>
                </c:pt>
                <c:pt idx="1">
                  <c:v>100</c:v>
                </c:pt>
                <c:pt idx="2">
                  <c:v>200</c:v>
                </c:pt>
                <c:pt idx="3">
                  <c:v>300</c:v>
                </c:pt>
                <c:pt idx="4">
                  <c:v>400</c:v>
                </c:pt>
                <c:pt idx="5">
                  <c:v>500</c:v>
                </c:pt>
                <c:pt idx="6">
                  <c:v>1000</c:v>
                </c:pt>
                <c:pt idx="7">
                  <c:v>1500</c:v>
                </c:pt>
                <c:pt idx="8">
                  <c:v>2000</c:v>
                </c:pt>
              </c:numCache>
            </c:numRef>
          </c:cat>
          <c:val>
            <c:numRef>
              <c:f>'Tableau de calcul'!$U$12:$U$20</c:f>
              <c:numCache>
                <c:ptCount val="9"/>
                <c:pt idx="0">
                  <c:v>0.7920233699841764</c:v>
                </c:pt>
                <c:pt idx="1">
                  <c:v>1.073460282049239</c:v>
                </c:pt>
                <c:pt idx="2">
                  <c:v>1.6067968629863136</c:v>
                </c:pt>
                <c:pt idx="3">
                  <c:v>2.1040784488522397</c:v>
                </c:pt>
                <c:pt idx="4">
                  <c:v>2.5688416211555043</c:v>
                </c:pt>
                <c:pt idx="5">
                  <c:v>3.0041750748034235</c:v>
                </c:pt>
                <c:pt idx="6">
                  <c:v>4.823861588369579</c:v>
                </c:pt>
                <c:pt idx="7">
                  <c:v>6.205961629934993</c:v>
                </c:pt>
                <c:pt idx="8">
                  <c:v>7.29137573127005</c:v>
                </c:pt>
              </c:numCache>
            </c:numRef>
          </c:val>
          <c:smooth val="0"/>
        </c:ser>
        <c:ser>
          <c:idx val="1"/>
          <c:order val="1"/>
          <c:tx>
            <c:strRef>
              <c:f>'Tableau de calcul'!$V$10</c:f>
              <c:strCache>
                <c:ptCount val="1"/>
                <c:pt idx="0">
                  <c:v>faible </c:v>
                </c:pt>
              </c:strCache>
            </c:strRef>
          </c:tx>
          <c:spPr>
            <a:ln w="254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CCFF"/>
              </a:solidFill>
              <a:ln>
                <a:solidFill>
                  <a:srgbClr val="000000"/>
                </a:solidFill>
              </a:ln>
            </c:spPr>
          </c:marker>
          <c:cat>
            <c:numRef>
              <c:f>'Tableau de calcul'!$A$12:$A$20</c:f>
              <c:numCache>
                <c:ptCount val="9"/>
                <c:pt idx="0">
                  <c:v>50</c:v>
                </c:pt>
                <c:pt idx="1">
                  <c:v>100</c:v>
                </c:pt>
                <c:pt idx="2">
                  <c:v>200</c:v>
                </c:pt>
                <c:pt idx="3">
                  <c:v>300</c:v>
                </c:pt>
                <c:pt idx="4">
                  <c:v>400</c:v>
                </c:pt>
                <c:pt idx="5">
                  <c:v>500</c:v>
                </c:pt>
                <c:pt idx="6">
                  <c:v>1000</c:v>
                </c:pt>
                <c:pt idx="7">
                  <c:v>1500</c:v>
                </c:pt>
                <c:pt idx="8">
                  <c:v>2000</c:v>
                </c:pt>
              </c:numCache>
            </c:numRef>
          </c:cat>
          <c:val>
            <c:numRef>
              <c:f>'Tableau de calcul'!$V$12:$V$20</c:f>
              <c:numCache>
                <c:ptCount val="9"/>
                <c:pt idx="0">
                  <c:v>0.6912283580864856</c:v>
                </c:pt>
                <c:pt idx="1">
                  <c:v>0.8796220882879948</c:v>
                </c:pt>
                <c:pt idx="2">
                  <c:v>0.9621187800963081</c:v>
                </c:pt>
                <c:pt idx="3">
                  <c:v>1.1831988609397248</c:v>
                </c:pt>
                <c:pt idx="4">
                  <c:v>1.3980037429819092</c:v>
                </c:pt>
                <c:pt idx="5">
                  <c:v>1.606796862986314</c:v>
                </c:pt>
                <c:pt idx="6">
                  <c:v>2.5688416211555043</c:v>
                </c:pt>
                <c:pt idx="7">
                  <c:v>3.4127883447996767</c:v>
                </c:pt>
                <c:pt idx="8">
                  <c:v>4.15912557193696</c:v>
                </c:pt>
              </c:numCache>
            </c:numRef>
          </c:val>
          <c:smooth val="0"/>
        </c:ser>
        <c:ser>
          <c:idx val="2"/>
          <c:order val="2"/>
          <c:tx>
            <c:strRef>
              <c:f>'Tableau de calcul'!$W$10</c:f>
              <c:strCache>
                <c:ptCount val="1"/>
                <c:pt idx="0">
                  <c:v>moyen</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3366FF"/>
              </a:solidFill>
              <a:ln>
                <a:solidFill>
                  <a:srgbClr val="000000"/>
                </a:solidFill>
              </a:ln>
            </c:spPr>
          </c:marker>
          <c:cat>
            <c:numRef>
              <c:f>'Tableau de calcul'!$A$12:$A$20</c:f>
              <c:numCache>
                <c:ptCount val="9"/>
                <c:pt idx="0">
                  <c:v>50</c:v>
                </c:pt>
                <c:pt idx="1">
                  <c:v>100</c:v>
                </c:pt>
                <c:pt idx="2">
                  <c:v>200</c:v>
                </c:pt>
                <c:pt idx="3">
                  <c:v>300</c:v>
                </c:pt>
                <c:pt idx="4">
                  <c:v>400</c:v>
                </c:pt>
                <c:pt idx="5">
                  <c:v>500</c:v>
                </c:pt>
                <c:pt idx="6">
                  <c:v>1000</c:v>
                </c:pt>
                <c:pt idx="7">
                  <c:v>1500</c:v>
                </c:pt>
                <c:pt idx="8">
                  <c:v>2000</c:v>
                </c:pt>
              </c:numCache>
            </c:numRef>
          </c:cat>
          <c:val>
            <c:numRef>
              <c:f>'Tableau de calcul'!$W$12:$W$20</c:f>
              <c:numCache>
                <c:ptCount val="9"/>
                <c:pt idx="0">
                  <c:v>0.5482821812418485</c:v>
                </c:pt>
                <c:pt idx="1">
                  <c:v>0.5964195047970724</c:v>
                </c:pt>
                <c:pt idx="2">
                  <c:v>0.692262178686477</c:v>
                </c:pt>
                <c:pt idx="3">
                  <c:v>0.729131845442926</c:v>
                </c:pt>
                <c:pt idx="4">
                  <c:v>0.8046007057900929</c:v>
                </c:pt>
                <c:pt idx="5">
                  <c:v>0.8796220882879949</c:v>
                </c:pt>
                <c:pt idx="6">
                  <c:v>0.9621187800963082</c:v>
                </c:pt>
                <c:pt idx="7">
                  <c:v>1.1831988609397248</c:v>
                </c:pt>
                <c:pt idx="8">
                  <c:v>1.398003742981909</c:v>
                </c:pt>
              </c:numCache>
            </c:numRef>
          </c:val>
          <c:smooth val="0"/>
        </c:ser>
        <c:ser>
          <c:idx val="3"/>
          <c:order val="3"/>
          <c:tx>
            <c:strRef>
              <c:f>'Tableau de calcul'!$X$10</c:f>
              <c:strCache>
                <c:ptCount val="1"/>
                <c:pt idx="0">
                  <c:v>important</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00FF"/>
              </a:solidFill>
              <a:ln>
                <a:solidFill>
                  <a:srgbClr val="000000"/>
                </a:solidFill>
              </a:ln>
            </c:spPr>
          </c:marker>
          <c:cat>
            <c:numRef>
              <c:f>'Tableau de calcul'!$A$12:$A$20</c:f>
              <c:numCache>
                <c:ptCount val="9"/>
                <c:pt idx="0">
                  <c:v>50</c:v>
                </c:pt>
                <c:pt idx="1">
                  <c:v>100</c:v>
                </c:pt>
                <c:pt idx="2">
                  <c:v>200</c:v>
                </c:pt>
                <c:pt idx="3">
                  <c:v>300</c:v>
                </c:pt>
                <c:pt idx="4">
                  <c:v>400</c:v>
                </c:pt>
                <c:pt idx="5">
                  <c:v>500</c:v>
                </c:pt>
                <c:pt idx="6">
                  <c:v>1000</c:v>
                </c:pt>
                <c:pt idx="7">
                  <c:v>1500</c:v>
                </c:pt>
                <c:pt idx="8">
                  <c:v>2000</c:v>
                </c:pt>
              </c:numCache>
            </c:numRef>
          </c:cat>
          <c:val>
            <c:numRef>
              <c:f>'Tableau de calcul'!$X$12:$X$20</c:f>
              <c:numCache>
                <c:ptCount val="9"/>
                <c:pt idx="0">
                  <c:v>0.512084161463735</c:v>
                </c:pt>
                <c:pt idx="1">
                  <c:v>0.5241592386679995</c:v>
                </c:pt>
                <c:pt idx="2">
                  <c:v>0.5482821812418485</c:v>
                </c:pt>
                <c:pt idx="3">
                  <c:v>0.5723689094553464</c:v>
                </c:pt>
                <c:pt idx="4">
                  <c:v>0.5964195047970724</c:v>
                </c:pt>
                <c:pt idx="5">
                  <c:v>0.6204340485113042</c:v>
                </c:pt>
                <c:pt idx="6">
                  <c:v>0.6912283580864858</c:v>
                </c:pt>
                <c:pt idx="7">
                  <c:v>0.7857755977927652</c:v>
                </c:pt>
                <c:pt idx="8">
                  <c:v>0.8796220882879949</c:v>
                </c:pt>
              </c:numCache>
            </c:numRef>
          </c:val>
          <c:smooth val="0"/>
        </c:ser>
        <c:marker val="1"/>
        <c:axId val="63241340"/>
        <c:axId val="32301149"/>
      </c:lineChart>
      <c:catAx>
        <c:axId val="63241340"/>
        <c:scaling>
          <c:orientation val="minMax"/>
        </c:scaling>
        <c:axPos val="b"/>
        <c:title>
          <c:tx>
            <c:rich>
              <a:bodyPr vert="horz" rot="0" anchor="ctr"/>
              <a:lstStyle/>
              <a:p>
                <a:pPr algn="ctr">
                  <a:defRPr/>
                </a:pPr>
                <a:r>
                  <a:rPr lang="en-US" cap="none" sz="1200" b="1" i="0" u="none" baseline="0">
                    <a:latin typeface="Arial"/>
                    <a:ea typeface="Arial"/>
                    <a:cs typeface="Arial"/>
                  </a:rPr>
                  <a:t>nombre d'habitants</a:t>
                </a:r>
              </a:p>
            </c:rich>
          </c:tx>
          <c:layout/>
          <c:overlay val="0"/>
          <c:spPr>
            <a:noFill/>
            <a:ln>
              <a:noFill/>
            </a:ln>
          </c:spPr>
        </c:title>
        <c:delete val="0"/>
        <c:numFmt formatCode="General" sourceLinked="1"/>
        <c:majorTickMark val="out"/>
        <c:minorTickMark val="none"/>
        <c:tickLblPos val="nextTo"/>
        <c:crossAx val="32301149"/>
        <c:crosses val="autoZero"/>
        <c:auto val="1"/>
        <c:lblOffset val="100"/>
        <c:noMultiLvlLbl val="0"/>
      </c:catAx>
      <c:valAx>
        <c:axId val="32301149"/>
        <c:scaling>
          <c:orientation val="minMax"/>
        </c:scaling>
        <c:axPos val="l"/>
        <c:title>
          <c:tx>
            <c:rich>
              <a:bodyPr vert="horz" rot="-5400000" anchor="ctr"/>
              <a:lstStyle/>
              <a:p>
                <a:pPr algn="ctr">
                  <a:defRPr/>
                </a:pPr>
                <a:r>
                  <a:rPr lang="en-US" cap="none" sz="1200" b="1" i="0" u="none" baseline="0">
                    <a:latin typeface="Arial"/>
                    <a:ea typeface="Arial"/>
                    <a:cs typeface="Arial"/>
                  </a:rPr>
                  <a:t>[NH4+] en mg/L</a:t>
                </a:r>
              </a:p>
            </c:rich>
          </c:tx>
          <c:layout/>
          <c:overlay val="0"/>
          <c:spPr>
            <a:noFill/>
            <a:ln>
              <a:noFill/>
            </a:ln>
          </c:spPr>
        </c:title>
        <c:majorGridlines/>
        <c:delete val="0"/>
        <c:numFmt formatCode="General" sourceLinked="1"/>
        <c:majorTickMark val="out"/>
        <c:minorTickMark val="none"/>
        <c:tickLblPos val="nextTo"/>
        <c:crossAx val="63241340"/>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1200" b="0" i="0" u="none" baseline="0">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0.1345</cdr:x>
      <cdr:y>0.199</cdr:y>
    </cdr:from>
    <cdr:to>
      <cdr:x>0.84425</cdr:x>
      <cdr:y>0.4475</cdr:y>
    </cdr:to>
    <cdr:sp>
      <cdr:nvSpPr>
        <cdr:cNvPr id="1" name="Rectangle 1"/>
        <cdr:cNvSpPr>
          <a:spLocks noChangeAspect="1"/>
        </cdr:cNvSpPr>
      </cdr:nvSpPr>
      <cdr:spPr>
        <a:xfrm>
          <a:off x="1057275" y="1076325"/>
          <a:ext cx="5619750" cy="1352550"/>
        </a:xfrm>
        <a:prstGeom prst="rect">
          <a:avLst/>
        </a:prstGeom>
        <a:solidFill>
          <a:srgbClr val="FF8080">
            <a:alpha val="40000"/>
          </a:srgbClr>
        </a:solidFill>
        <a:ln w="9525" cmpd="sng">
          <a:noFill/>
        </a:ln>
      </cdr:spPr>
      <cdr:txBody>
        <a:bodyPr vertOverflow="clip" wrap="square"/>
        <a:p>
          <a:pPr algn="l">
            <a:defRPr/>
          </a:pPr>
          <a:r>
            <a:rPr lang="en-US" cap="none" sz="1200" b="0" i="0" u="none" baseline="0">
              <a:latin typeface="Arial"/>
              <a:ea typeface="Arial"/>
              <a:cs typeface="Arial"/>
            </a:rPr>
            <a:t> Niveau NH4 mauvais
</a:t>
          </a:r>
        </a:p>
      </cdr:txBody>
    </cdr:sp>
  </cdr:relSizeAnchor>
  <cdr:relSizeAnchor xmlns:cdr="http://schemas.openxmlformats.org/drawingml/2006/chartDrawing">
    <cdr:from>
      <cdr:x>0.1345</cdr:x>
      <cdr:y>0.448</cdr:y>
    </cdr:from>
    <cdr:to>
      <cdr:x>0.84425</cdr:x>
      <cdr:y>0.6965</cdr:y>
    </cdr:to>
    <cdr:sp>
      <cdr:nvSpPr>
        <cdr:cNvPr id="2" name="Rectangle 2"/>
        <cdr:cNvSpPr>
          <a:spLocks noChangeAspect="1"/>
        </cdr:cNvSpPr>
      </cdr:nvSpPr>
      <cdr:spPr>
        <a:xfrm>
          <a:off x="1057275" y="2438400"/>
          <a:ext cx="5619750" cy="1352550"/>
        </a:xfrm>
        <a:prstGeom prst="rect">
          <a:avLst/>
        </a:prstGeom>
        <a:solidFill>
          <a:srgbClr val="FFCC00">
            <a:alpha val="40000"/>
          </a:srgbClr>
        </a:solidFill>
        <a:ln w="9525" cmpd="sng">
          <a:noFill/>
        </a:ln>
      </cdr:spPr>
      <cdr:txBody>
        <a:bodyPr vertOverflow="clip" wrap="square"/>
        <a:p>
          <a:pPr algn="l">
            <a:defRPr/>
          </a:pPr>
          <a:r>
            <a:rPr lang="en-US" cap="none" sz="1200" b="0" i="0" u="none" baseline="0">
              <a:latin typeface="Arial"/>
              <a:ea typeface="Arial"/>
              <a:cs typeface="Arial"/>
            </a:rPr>
            <a:t> Niveau NH4 médiocre
</a:t>
          </a:r>
        </a:p>
      </cdr:txBody>
    </cdr:sp>
  </cdr:relSizeAnchor>
  <cdr:relSizeAnchor xmlns:cdr="http://schemas.openxmlformats.org/drawingml/2006/chartDrawing">
    <cdr:from>
      <cdr:x>0.1345</cdr:x>
      <cdr:y>0.6945</cdr:y>
    </cdr:from>
    <cdr:to>
      <cdr:x>0.8445</cdr:x>
      <cdr:y>0.8165</cdr:y>
    </cdr:to>
    <cdr:sp>
      <cdr:nvSpPr>
        <cdr:cNvPr id="3" name="Rectangle 3"/>
        <cdr:cNvSpPr>
          <a:spLocks noChangeAspect="1"/>
        </cdr:cNvSpPr>
      </cdr:nvSpPr>
      <cdr:spPr>
        <a:xfrm>
          <a:off x="1057275" y="3781425"/>
          <a:ext cx="5619750" cy="666750"/>
        </a:xfrm>
        <a:prstGeom prst="rect">
          <a:avLst/>
        </a:prstGeom>
        <a:solidFill>
          <a:srgbClr val="FFFF00">
            <a:alpha val="40000"/>
          </a:srgbClr>
        </a:solidFill>
        <a:ln w="9525" cmpd="sng">
          <a:noFill/>
        </a:ln>
      </cdr:spPr>
      <cdr:txBody>
        <a:bodyPr vertOverflow="clip" wrap="square"/>
        <a:p>
          <a:pPr algn="l">
            <a:defRPr/>
          </a:pPr>
          <a:r>
            <a:rPr lang="en-US" cap="none" sz="1200" b="0" i="0" u="none" baseline="0">
              <a:latin typeface="Arial"/>
              <a:ea typeface="Arial"/>
              <a:cs typeface="Arial"/>
            </a:rPr>
            <a:t> Niveau NH4 moyen
</a:t>
          </a:r>
        </a:p>
      </cdr:txBody>
    </cdr:sp>
  </cdr:relSizeAnchor>
  <cdr:relSizeAnchor xmlns:cdr="http://schemas.openxmlformats.org/drawingml/2006/chartDrawing">
    <cdr:from>
      <cdr:x>0.1345</cdr:x>
      <cdr:y>0.8165</cdr:y>
    </cdr:from>
    <cdr:to>
      <cdr:x>0.8445</cdr:x>
      <cdr:y>0.8615</cdr:y>
    </cdr:to>
    <cdr:sp>
      <cdr:nvSpPr>
        <cdr:cNvPr id="4" name="Rectangle 4"/>
        <cdr:cNvSpPr>
          <a:spLocks noChangeAspect="1"/>
        </cdr:cNvSpPr>
      </cdr:nvSpPr>
      <cdr:spPr>
        <a:xfrm>
          <a:off x="1057275" y="4448175"/>
          <a:ext cx="5619750" cy="247650"/>
        </a:xfrm>
        <a:prstGeom prst="rect">
          <a:avLst/>
        </a:prstGeom>
        <a:solidFill>
          <a:srgbClr val="CCFFCC">
            <a:alpha val="40000"/>
          </a:srgbClr>
        </a:solidFill>
        <a:ln w="9525" cmpd="sng">
          <a:noFill/>
        </a:ln>
      </cdr:spPr>
      <cdr:txBody>
        <a:bodyPr vertOverflow="clip" wrap="square"/>
        <a:p>
          <a:pPr algn="l">
            <a:defRPr/>
          </a:pPr>
          <a:r>
            <a:rPr lang="en-US" cap="none" sz="1200" b="0" i="0" u="none" baseline="0">
              <a:latin typeface="Arial"/>
              <a:ea typeface="Arial"/>
              <a:cs typeface="Arial"/>
            </a:rPr>
            <a:t> Niveau NH4 bon
</a:t>
          </a:r>
        </a:p>
      </cdr:txBody>
    </cdr:sp>
  </cdr:relSizeAnchor>
  <cdr:relSizeAnchor xmlns:cdr="http://schemas.openxmlformats.org/drawingml/2006/chartDrawing">
    <cdr:from>
      <cdr:x>0.86125</cdr:x>
      <cdr:y>0.38925</cdr:y>
    </cdr:from>
    <cdr:to>
      <cdr:x>0.98775</cdr:x>
      <cdr:y>0.4475</cdr:y>
    </cdr:to>
    <cdr:sp>
      <cdr:nvSpPr>
        <cdr:cNvPr id="5" name="TextBox 5"/>
        <cdr:cNvSpPr txBox="1">
          <a:spLocks noChangeArrowheads="1"/>
        </cdr:cNvSpPr>
      </cdr:nvSpPr>
      <cdr:spPr>
        <a:xfrm>
          <a:off x="6810375" y="2114550"/>
          <a:ext cx="1000125" cy="314325"/>
        </a:xfrm>
        <a:prstGeom prst="rect">
          <a:avLst/>
        </a:prstGeom>
        <a:noFill/>
        <a:ln w="9525" cmpd="sng">
          <a:noFill/>
        </a:ln>
      </cdr:spPr>
      <cdr:txBody>
        <a:bodyPr vertOverflow="clip" wrap="square"/>
        <a:p>
          <a:pPr algn="l">
            <a:defRPr/>
          </a:pPr>
          <a:r>
            <a:rPr lang="en-US" cap="none" sz="1050" b="0" i="0" u="none" baseline="0">
              <a:latin typeface="Arial"/>
              <a:ea typeface="Arial"/>
              <a:cs typeface="Arial"/>
            </a:rPr>
            <a:t>Niveau de débit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819150</xdr:colOff>
      <xdr:row>21</xdr:row>
      <xdr:rowOff>104775</xdr:rowOff>
    </xdr:from>
    <xdr:to>
      <xdr:col>18</xdr:col>
      <xdr:colOff>714375</xdr:colOff>
      <xdr:row>35</xdr:row>
      <xdr:rowOff>123825</xdr:rowOff>
    </xdr:to>
    <xdr:sp>
      <xdr:nvSpPr>
        <xdr:cNvPr id="1" name="AutoShape 10"/>
        <xdr:cNvSpPr>
          <a:spLocks/>
        </xdr:cNvSpPr>
      </xdr:nvSpPr>
      <xdr:spPr>
        <a:xfrm>
          <a:off x="11125200" y="4848225"/>
          <a:ext cx="3228975" cy="2286000"/>
        </a:xfrm>
        <a:prstGeom prst="upArrowCallout">
          <a:avLst>
            <a:gd name="adj1" fmla="val -25148"/>
            <a:gd name="adj2" fmla="val -26981"/>
            <a:gd name="adj3" fmla="val -33981"/>
            <a:gd name="adj4" fmla="val -11509"/>
          </a:avLst>
        </a:prstGeom>
        <a:solidFill>
          <a:srgbClr val="FFFF99"/>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En fonction des valeurs de Pe/Qe, le niveau d'ambition (TGD) varie :
</a:t>
          </a:r>
          <a:r>
            <a:rPr lang="en-US" cap="none" sz="1000" b="1" i="0" u="none" baseline="0">
              <a:latin typeface="Arial"/>
              <a:ea typeface="Arial"/>
              <a:cs typeface="Arial"/>
            </a:rPr>
            <a:t>Pe/Qe &lt; 5</a:t>
          </a:r>
          <a:r>
            <a:rPr lang="en-US" cap="none" sz="1000" b="0" i="0" u="none" baseline="0">
              <a:latin typeface="Arial"/>
              <a:ea typeface="Arial"/>
              <a:cs typeface="Arial"/>
            </a:rPr>
            <a:t> --&gt; TGD 50% (traitement mini réglementaire)
</a:t>
          </a:r>
          <a:r>
            <a:rPr lang="en-US" cap="none" sz="1000" b="1" i="0" u="none" baseline="0">
              <a:latin typeface="Arial"/>
              <a:ea typeface="Arial"/>
              <a:cs typeface="Arial"/>
            </a:rPr>
            <a:t>Pe/Qe compris entre 5 et 10</a:t>
          </a:r>
          <a:r>
            <a:rPr lang="en-US" cap="none" sz="1000" b="0" i="0" u="none" baseline="0">
              <a:latin typeface="Arial"/>
              <a:ea typeface="Arial"/>
              <a:cs typeface="Arial"/>
            </a:rPr>
            <a:t> --&gt; TGD 60% 
</a:t>
          </a:r>
          <a:r>
            <a:rPr lang="en-US" cap="none" sz="1000" b="1" i="0" u="none" baseline="0">
              <a:latin typeface="Arial"/>
              <a:ea typeface="Arial"/>
              <a:cs typeface="Arial"/>
            </a:rPr>
            <a:t>Pe/Qe &gt; 10</a:t>
          </a:r>
          <a:r>
            <a:rPr lang="en-US" cap="none" sz="1000" b="0" i="0" u="none" baseline="0">
              <a:latin typeface="Arial"/>
              <a:ea typeface="Arial"/>
              <a:cs typeface="Arial"/>
            </a:rPr>
            <a:t> --&gt; TGD 75% (meilleure technique disponible)</a:t>
          </a:r>
        </a:p>
      </xdr:txBody>
    </xdr:sp>
    <xdr:clientData/>
  </xdr:twoCellAnchor>
  <xdr:twoCellAnchor>
    <xdr:from>
      <xdr:col>20</xdr:col>
      <xdr:colOff>95250</xdr:colOff>
      <xdr:row>21</xdr:row>
      <xdr:rowOff>47625</xdr:rowOff>
    </xdr:from>
    <xdr:to>
      <xdr:col>24</xdr:col>
      <xdr:colOff>200025</xdr:colOff>
      <xdr:row>63</xdr:row>
      <xdr:rowOff>76200</xdr:rowOff>
    </xdr:to>
    <xdr:sp>
      <xdr:nvSpPr>
        <xdr:cNvPr id="2" name="AutoShape 11"/>
        <xdr:cNvSpPr>
          <a:spLocks/>
        </xdr:cNvSpPr>
      </xdr:nvSpPr>
      <xdr:spPr>
        <a:xfrm>
          <a:off x="14678025" y="4791075"/>
          <a:ext cx="3305175" cy="6829425"/>
        </a:xfrm>
        <a:prstGeom prst="upArrowCallout">
          <a:avLst>
            <a:gd name="adj1" fmla="val -39916"/>
            <a:gd name="adj2" fmla="val -43435"/>
            <a:gd name="adj3" fmla="val -10569"/>
          </a:avLst>
        </a:prstGeom>
        <a:solidFill>
          <a:srgbClr val="FFFF99"/>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Lorsque la concentration en ammonium au droit du rejet est inférieure à 1 mg/L, on peut considérer le rejet acceptable compte tenu de l'abattement lié à l'auto-épuration pour ce paramètre. On "récupère" alors rapidement une valeur proche du bon état plus en aval du rejet.
Les résultats montrent que pour des Pe/Qe &lt;=10, l'application du TGD objectif (50% ou 60%) permet le respect de ce niveau de 1 mg/L.
Pour des Pe/Qe compris entre 10 et 50, le niveau d'ammonium après dépollution (TGD 75%) reste inférieur au niveau "médiocre" du guide technique évaluation de l'état des masses d'eau.
A ce niveau de concentration, le paramètre ammonium ne pose pas réellement de problème de toxicité dans le milieu si les capacités auto-épuratoires en aval sont normales. Les rejets de nutriments (nitrates, phosphates) qui ne peuvent pas être traités nécessitent cependant la mise en oeuvre de mesures correctives (technique à moindre coût de type zone tampon).
Pour des Pe/Qe compris entre 50 et 250, le niveau d'ammonium après dépollution (TGD 75 %) atteint le niveau médiocre du guide technique évaluation de l'état des masses d'eau, des mesures correctives (pour les nutriments) ET compensatoires (nutriments et ammonium) sont indispensables pour limiter l'impact sur le milieu naturel.
Pour des Pe/Qe &gt; 250, le niveau d'ammonium après dépollution dans le milieu est incompatible avec le fonctionnement biologique d'un cours d'eau ([NH4] &gt; 5 mg/L). Dans ce cas, d'autres solutions doivent être explorées : rejet zéro (technique d'évapo-transpiration du rejet), déplacement du rejet vers un milieu dont l'admissibilité est plus élevée.</a:t>
          </a:r>
        </a:p>
      </xdr:txBody>
    </xdr:sp>
    <xdr:clientData/>
  </xdr:twoCellAnchor>
  <xdr:twoCellAnchor>
    <xdr:from>
      <xdr:col>10</xdr:col>
      <xdr:colOff>247650</xdr:colOff>
      <xdr:row>21</xdr:row>
      <xdr:rowOff>123825</xdr:rowOff>
    </xdr:from>
    <xdr:to>
      <xdr:col>13</xdr:col>
      <xdr:colOff>581025</xdr:colOff>
      <xdr:row>30</xdr:row>
      <xdr:rowOff>85725</xdr:rowOff>
    </xdr:to>
    <xdr:sp>
      <xdr:nvSpPr>
        <xdr:cNvPr id="3" name="AutoShape 12"/>
        <xdr:cNvSpPr>
          <a:spLocks/>
        </xdr:cNvSpPr>
      </xdr:nvSpPr>
      <xdr:spPr>
        <a:xfrm>
          <a:off x="8181975" y="4867275"/>
          <a:ext cx="2705100" cy="1419225"/>
        </a:xfrm>
        <a:prstGeom prst="upArrowCallout">
          <a:avLst>
            <a:gd name="adj1" fmla="val -16398"/>
            <a:gd name="adj2" fmla="val -28398"/>
            <a:gd name="adj3" fmla="val -12643"/>
          </a:avLst>
        </a:prstGeom>
        <a:solidFill>
          <a:srgbClr val="FFFF99"/>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Sans traitement, seuls les rejets dont le Pe/Qe est inférieur à 5 ont un impact faible sur le milieu ([NH4+] &lt; 1 mg/L)</a:t>
          </a:r>
        </a:p>
      </xdr:txBody>
    </xdr:sp>
    <xdr:clientData/>
  </xdr:twoCellAnchor>
  <xdr:twoCellAnchor>
    <xdr:from>
      <xdr:col>0</xdr:col>
      <xdr:colOff>66675</xdr:colOff>
      <xdr:row>20</xdr:row>
      <xdr:rowOff>133350</xdr:rowOff>
    </xdr:from>
    <xdr:to>
      <xdr:col>10</xdr:col>
      <xdr:colOff>47625</xdr:colOff>
      <xdr:row>54</xdr:row>
      <xdr:rowOff>76200</xdr:rowOff>
    </xdr:to>
    <xdr:graphicFrame>
      <xdr:nvGraphicFramePr>
        <xdr:cNvPr id="4" name="Chart 3"/>
        <xdr:cNvGraphicFramePr/>
      </xdr:nvGraphicFramePr>
      <xdr:xfrm>
        <a:off x="66675" y="4714875"/>
        <a:ext cx="7915275" cy="54483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tlas\DPEM\demortierg\DCE\SDAGE\Objectifs%20par%20ME\03%20-%20Version%20du%20tableau%20Novembre%202007\Objectifs%20ME%20Rivi&#232;res%20-%20V18%20-%20D&#233;cembre%20200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eau"/>
      <sheetName val="Stats OE"/>
      <sheetName val="Stats EC actuel"/>
      <sheetName val="Graphes Etat actuel"/>
      <sheetName val="Graphes Objectifs"/>
      <sheetName val="Graphes Motifs"/>
      <sheetName val="Evol V4-V11"/>
      <sheetName val="Stats Risque"/>
      <sheetName val="Champs"/>
      <sheetName val="DépRég"/>
      <sheetName val="Base 25_04_07"/>
      <sheetName val="Macropoll CCo-4_10_07"/>
      <sheetName val="Source CCo 8_10_07"/>
      <sheetName val="Etat chimique CCO-CR-31_07_07"/>
      <sheetName val="Analyse Eco SNi-27_09_07"/>
      <sheetName val="Présence de site TBE"/>
      <sheetName val="Règles de calcul Hydromorpho"/>
      <sheetName val="Hydromo - Synthèse VH"/>
    </sheetNames>
    <sheetDataSet>
      <sheetData sheetId="12">
        <row r="3">
          <cell r="A3" t="str">
            <v>B1R470</v>
          </cell>
          <cell r="B3" t="str">
            <v>MEUSE 1</v>
          </cell>
          <cell r="C3" t="str">
            <v>BE peu probable</v>
          </cell>
          <cell r="D3" t="str">
            <v>BE peu probable</v>
          </cell>
          <cell r="E3" t="str">
            <v>BE peu probable</v>
          </cell>
          <cell r="F3" t="str">
            <v>BE peu probable</v>
          </cell>
        </row>
        <row r="4">
          <cell r="A4" t="str">
            <v>B1R471</v>
          </cell>
          <cell r="B4" t="str">
            <v>MEUSE 2</v>
          </cell>
          <cell r="C4" t="str">
            <v>BE peu probable</v>
          </cell>
          <cell r="D4" t="str">
            <v>BE peu probable</v>
          </cell>
          <cell r="E4" t="str">
            <v>BE peu probable</v>
          </cell>
          <cell r="F4" t="str">
            <v>BE peu probable</v>
          </cell>
        </row>
        <row r="5">
          <cell r="A5" t="str">
            <v>B1R472</v>
          </cell>
          <cell r="B5" t="str">
            <v>MEUSE 3</v>
          </cell>
          <cell r="C5" t="str">
            <v>BE</v>
          </cell>
          <cell r="D5" t="str">
            <v>BE</v>
          </cell>
          <cell r="E5" t="str">
            <v>BE</v>
          </cell>
          <cell r="F5" t="str">
            <v>BE</v>
          </cell>
        </row>
        <row r="6">
          <cell r="A6" t="str">
            <v>B1R473</v>
          </cell>
          <cell r="B6" t="str">
            <v>MEUSE 4</v>
          </cell>
          <cell r="C6" t="str">
            <v>BE</v>
          </cell>
          <cell r="D6" t="str">
            <v>BE</v>
          </cell>
          <cell r="E6" t="str">
            <v>BE</v>
          </cell>
          <cell r="F6" t="str">
            <v>BE</v>
          </cell>
        </row>
        <row r="7">
          <cell r="A7" t="str">
            <v>B1R474</v>
          </cell>
          <cell r="B7" t="str">
            <v>MEUSE 5</v>
          </cell>
          <cell r="C7" t="str">
            <v>BE</v>
          </cell>
          <cell r="D7" t="str">
            <v>BE</v>
          </cell>
          <cell r="E7" t="str">
            <v>BE</v>
          </cell>
          <cell r="F7" t="str">
            <v>BE</v>
          </cell>
        </row>
        <row r="8">
          <cell r="A8" t="str">
            <v>B1R475</v>
          </cell>
          <cell r="B8" t="str">
            <v>MEUSE 6</v>
          </cell>
          <cell r="C8" t="str">
            <v>BE</v>
          </cell>
          <cell r="D8" t="str">
            <v>BE</v>
          </cell>
          <cell r="E8" t="str">
            <v>BE</v>
          </cell>
          <cell r="F8" t="str">
            <v>BE</v>
          </cell>
        </row>
        <row r="9">
          <cell r="A9" t="str">
            <v>B1R476</v>
          </cell>
          <cell r="B9" t="str">
            <v>MEUSE 7</v>
          </cell>
          <cell r="C9" t="str">
            <v>Doute</v>
          </cell>
          <cell r="D9" t="str">
            <v>BE</v>
          </cell>
          <cell r="E9" t="str">
            <v>BE</v>
          </cell>
          <cell r="F9" t="str">
            <v>BE</v>
          </cell>
        </row>
        <row r="10">
          <cell r="A10" t="str">
            <v>B1R477</v>
          </cell>
          <cell r="B10" t="str">
            <v>MEUSE 8</v>
          </cell>
          <cell r="C10" t="str">
            <v>BE</v>
          </cell>
          <cell r="D10" t="str">
            <v>BE</v>
          </cell>
          <cell r="E10" t="str">
            <v>BE</v>
          </cell>
          <cell r="F10" t="str">
            <v>BE</v>
          </cell>
        </row>
        <row r="11">
          <cell r="A11" t="str">
            <v>B1R478</v>
          </cell>
          <cell r="B11" t="str">
            <v>CANAL DE LA HAUTE MEUSE</v>
          </cell>
          <cell r="C11" t="str">
            <v>BE</v>
          </cell>
          <cell r="D11" t="str">
            <v>BE</v>
          </cell>
          <cell r="E11" t="str">
            <v>BE</v>
          </cell>
          <cell r="F11" t="str">
            <v>BE</v>
          </cell>
        </row>
        <row r="12">
          <cell r="A12" t="str">
            <v>B1R484</v>
          </cell>
          <cell r="B12" t="str">
            <v>FLAMBART</v>
          </cell>
          <cell r="C12" t="str">
            <v>BE</v>
          </cell>
          <cell r="D12" t="str">
            <v>BE</v>
          </cell>
          <cell r="E12" t="str">
            <v>BE</v>
          </cell>
          <cell r="F12" t="str">
            <v>BE</v>
          </cell>
        </row>
        <row r="13">
          <cell r="A13" t="str">
            <v>B1R485</v>
          </cell>
          <cell r="B13" t="str">
            <v>MOUZON 1</v>
          </cell>
          <cell r="C13" t="str">
            <v>Doute</v>
          </cell>
          <cell r="D13" t="str">
            <v>BE</v>
          </cell>
          <cell r="E13" t="str">
            <v>Doute</v>
          </cell>
          <cell r="F13" t="str">
            <v>BE</v>
          </cell>
        </row>
        <row r="14">
          <cell r="A14" t="str">
            <v>B1R486</v>
          </cell>
          <cell r="B14" t="str">
            <v>MOUZON 2</v>
          </cell>
          <cell r="C14" t="str">
            <v>BE</v>
          </cell>
          <cell r="D14" t="str">
            <v>BE</v>
          </cell>
          <cell r="E14" t="str">
            <v>BE</v>
          </cell>
          <cell r="F14" t="str">
            <v>BE</v>
          </cell>
        </row>
        <row r="15">
          <cell r="A15" t="str">
            <v>B1R487</v>
          </cell>
          <cell r="B15" t="str">
            <v>ANGER</v>
          </cell>
          <cell r="C15" t="str">
            <v>BE peu probable</v>
          </cell>
          <cell r="D15" t="str">
            <v>BE peu probable</v>
          </cell>
          <cell r="E15" t="str">
            <v>BE peu probable</v>
          </cell>
          <cell r="F15" t="str">
            <v>Doute</v>
          </cell>
        </row>
        <row r="16">
          <cell r="A16" t="str">
            <v>B1R488</v>
          </cell>
          <cell r="B16" t="str">
            <v>RUISSEAU DE SAUVILLE</v>
          </cell>
          <cell r="C16" t="str">
            <v>BE</v>
          </cell>
          <cell r="D16" t="str">
            <v>BE</v>
          </cell>
          <cell r="E16" t="str">
            <v>BE</v>
          </cell>
          <cell r="F16" t="str">
            <v>BE</v>
          </cell>
        </row>
        <row r="17">
          <cell r="A17" t="str">
            <v>B1R489</v>
          </cell>
          <cell r="B17" t="str">
            <v>BANI</v>
          </cell>
          <cell r="C17" t="str">
            <v>Doute</v>
          </cell>
          <cell r="D17" t="str">
            <v>BE</v>
          </cell>
          <cell r="E17" t="str">
            <v>Doute</v>
          </cell>
          <cell r="F17" t="str">
            <v>BE</v>
          </cell>
        </row>
        <row r="18">
          <cell r="A18" t="str">
            <v>B1R490</v>
          </cell>
          <cell r="B18" t="str">
            <v>SAONNELLE 1</v>
          </cell>
          <cell r="C18" t="str">
            <v>Doute</v>
          </cell>
          <cell r="D18" t="str">
            <v>BE</v>
          </cell>
          <cell r="E18" t="str">
            <v>Doute</v>
          </cell>
          <cell r="F18" t="str">
            <v>BE</v>
          </cell>
        </row>
        <row r="19">
          <cell r="A19" t="str">
            <v>B1R491</v>
          </cell>
          <cell r="B19" t="str">
            <v>SAONNELLE 2</v>
          </cell>
          <cell r="C19" t="str">
            <v>BE</v>
          </cell>
          <cell r="D19" t="str">
            <v>BE</v>
          </cell>
          <cell r="E19" t="str">
            <v>BE</v>
          </cell>
          <cell r="F19" t="str">
            <v>BE</v>
          </cell>
        </row>
        <row r="20">
          <cell r="A20" t="str">
            <v>B1R492</v>
          </cell>
          <cell r="B20" t="str">
            <v>VAIR 1</v>
          </cell>
          <cell r="C20" t="str">
            <v>Doute</v>
          </cell>
          <cell r="D20" t="str">
            <v>BE peu probable</v>
          </cell>
          <cell r="E20" t="str">
            <v>Doute</v>
          </cell>
          <cell r="F20" t="str">
            <v>Doute</v>
          </cell>
        </row>
        <row r="21">
          <cell r="A21" t="str">
            <v>B1R493</v>
          </cell>
          <cell r="B21" t="str">
            <v>VAIR 2</v>
          </cell>
          <cell r="C21" t="str">
            <v>BE peu probable</v>
          </cell>
          <cell r="D21" t="str">
            <v>BE peu probable</v>
          </cell>
          <cell r="E21" t="str">
            <v>BE peu probable</v>
          </cell>
          <cell r="F21" t="str">
            <v>BE peu probable</v>
          </cell>
        </row>
        <row r="22">
          <cell r="A22" t="str">
            <v>B1R494</v>
          </cell>
          <cell r="B22" t="str">
            <v>VAIR 3</v>
          </cell>
          <cell r="C22" t="str">
            <v>BE peu probable</v>
          </cell>
          <cell r="D22" t="str">
            <v>BE peu probable</v>
          </cell>
          <cell r="E22" t="str">
            <v>BE peu probable</v>
          </cell>
          <cell r="F22" t="str">
            <v>BE peu probable</v>
          </cell>
        </row>
        <row r="23">
          <cell r="A23" t="str">
            <v>B1R495</v>
          </cell>
          <cell r="B23" t="str">
            <v>VRAINE</v>
          </cell>
          <cell r="C23" t="str">
            <v>BE peu probable</v>
          </cell>
          <cell r="D23" t="str">
            <v>BE peu probable</v>
          </cell>
          <cell r="E23" t="str">
            <v>BE peu probable</v>
          </cell>
          <cell r="F23" t="str">
            <v>Doute</v>
          </cell>
        </row>
        <row r="24">
          <cell r="A24" t="str">
            <v>B1R496</v>
          </cell>
          <cell r="B24" t="str">
            <v>FREZELLE</v>
          </cell>
          <cell r="C24" t="str">
            <v>BE</v>
          </cell>
          <cell r="D24" t="str">
            <v>BE</v>
          </cell>
          <cell r="E24" t="str">
            <v>BE</v>
          </cell>
          <cell r="F24" t="str">
            <v>BE</v>
          </cell>
        </row>
        <row r="25">
          <cell r="A25" t="str">
            <v>B1R497</v>
          </cell>
          <cell r="B25" t="str">
            <v>RUISSEAU DES ROISES</v>
          </cell>
          <cell r="C25" t="str">
            <v>BE</v>
          </cell>
          <cell r="D25" t="str">
            <v>BE</v>
          </cell>
          <cell r="E25" t="str">
            <v>BE</v>
          </cell>
          <cell r="F25" t="str">
            <v>BE</v>
          </cell>
        </row>
        <row r="26">
          <cell r="A26" t="str">
            <v>B1R498</v>
          </cell>
          <cell r="B26" t="str">
            <v>RUPE</v>
          </cell>
          <cell r="C26" t="str">
            <v>BE</v>
          </cell>
          <cell r="D26" t="str">
            <v>BE</v>
          </cell>
          <cell r="E26" t="str">
            <v>BE</v>
          </cell>
          <cell r="F26" t="str">
            <v>BE</v>
          </cell>
        </row>
        <row r="27">
          <cell r="A27" t="str">
            <v>B1R499</v>
          </cell>
          <cell r="B27" t="str">
            <v>NOUE DE BUREY</v>
          </cell>
          <cell r="C27" t="str">
            <v>BE</v>
          </cell>
          <cell r="D27" t="str">
            <v>BE</v>
          </cell>
          <cell r="E27" t="str">
            <v>BE</v>
          </cell>
          <cell r="F27" t="str">
            <v>BE</v>
          </cell>
        </row>
        <row r="28">
          <cell r="A28" t="str">
            <v>B1R500</v>
          </cell>
          <cell r="B28" t="str">
            <v>RUISSEAU DE FRAGNE</v>
          </cell>
          <cell r="C28" t="str">
            <v>BE</v>
          </cell>
          <cell r="D28" t="str">
            <v>BE</v>
          </cell>
          <cell r="E28" t="str">
            <v>BE</v>
          </cell>
          <cell r="F28" t="str">
            <v>BE</v>
          </cell>
        </row>
        <row r="29">
          <cell r="A29" t="str">
            <v>B1R501</v>
          </cell>
          <cell r="B29" t="str">
            <v>RUISSEAU D'AMANTY</v>
          </cell>
          <cell r="C29" t="str">
            <v>BE</v>
          </cell>
          <cell r="D29" t="str">
            <v>BE</v>
          </cell>
          <cell r="E29" t="str">
            <v>BE</v>
          </cell>
          <cell r="F29" t="str">
            <v>BE</v>
          </cell>
        </row>
        <row r="30">
          <cell r="A30" t="str">
            <v>B1R502</v>
          </cell>
          <cell r="B30" t="str">
            <v>RUISSEAU DE MONTIGNY</v>
          </cell>
          <cell r="C30" t="str">
            <v>BE</v>
          </cell>
          <cell r="D30" t="str">
            <v>BE</v>
          </cell>
          <cell r="E30" t="str">
            <v>BE</v>
          </cell>
          <cell r="F30" t="str">
            <v>BE</v>
          </cell>
        </row>
        <row r="31">
          <cell r="A31" t="str">
            <v>B1R503</v>
          </cell>
          <cell r="B31" t="str">
            <v>AROFFE 1</v>
          </cell>
          <cell r="C31" t="str">
            <v>BE peu probable</v>
          </cell>
          <cell r="D31" t="str">
            <v>BE peu probable</v>
          </cell>
          <cell r="E31" t="str">
            <v>BE peu probable</v>
          </cell>
          <cell r="F31" t="str">
            <v>BE peu probable</v>
          </cell>
        </row>
        <row r="32">
          <cell r="A32" t="str">
            <v>B1R504</v>
          </cell>
          <cell r="B32" t="str">
            <v>AROFFE 2</v>
          </cell>
          <cell r="C32" t="str">
            <v>BE</v>
          </cell>
          <cell r="D32" t="str">
            <v>BE</v>
          </cell>
          <cell r="E32" t="str">
            <v>BE</v>
          </cell>
          <cell r="F32" t="str">
            <v>BE</v>
          </cell>
        </row>
        <row r="33">
          <cell r="A33" t="str">
            <v>B1R505</v>
          </cell>
          <cell r="B33" t="str">
            <v>AROFFE 3</v>
          </cell>
          <cell r="C33" t="str">
            <v>BE</v>
          </cell>
          <cell r="D33" t="str">
            <v>BE</v>
          </cell>
          <cell r="E33" t="str">
            <v>BE</v>
          </cell>
          <cell r="F33" t="str">
            <v>BE</v>
          </cell>
        </row>
        <row r="34">
          <cell r="A34" t="str">
            <v>B1R506</v>
          </cell>
          <cell r="B34" t="str">
            <v>RUISSEAU DU MOULIN</v>
          </cell>
          <cell r="C34" t="str">
            <v>BE</v>
          </cell>
          <cell r="D34" t="str">
            <v>BE</v>
          </cell>
          <cell r="E34" t="str">
            <v>BE</v>
          </cell>
          <cell r="F34" t="str">
            <v>BE</v>
          </cell>
        </row>
        <row r="35">
          <cell r="A35" t="str">
            <v>B1R507</v>
          </cell>
          <cell r="B35" t="str">
            <v>MEHOLLE</v>
          </cell>
          <cell r="C35" t="str">
            <v>BE</v>
          </cell>
          <cell r="D35" t="str">
            <v>BE</v>
          </cell>
          <cell r="E35" t="str">
            <v>BE</v>
          </cell>
          <cell r="F35" t="str">
            <v>BE</v>
          </cell>
        </row>
        <row r="36">
          <cell r="A36" t="str">
            <v>B1R508</v>
          </cell>
          <cell r="B36" t="str">
            <v>FAUX</v>
          </cell>
          <cell r="C36" t="str">
            <v>BE</v>
          </cell>
          <cell r="D36" t="str">
            <v>BE</v>
          </cell>
          <cell r="E36" t="str">
            <v>BE</v>
          </cell>
          <cell r="F36" t="str">
            <v>BE</v>
          </cell>
        </row>
        <row r="37">
          <cell r="A37" t="str">
            <v>B1R509</v>
          </cell>
          <cell r="B37" t="str">
            <v>RUISSEAU DE CHONVILLE</v>
          </cell>
          <cell r="C37" t="str">
            <v>BE</v>
          </cell>
          <cell r="D37" t="str">
            <v>BE</v>
          </cell>
          <cell r="E37" t="str">
            <v>BE</v>
          </cell>
          <cell r="F37" t="str">
            <v>BE</v>
          </cell>
        </row>
        <row r="38">
          <cell r="A38" t="str">
            <v>B1R510</v>
          </cell>
          <cell r="B38" t="str">
            <v>RUISSEAU DE MARBOTTE</v>
          </cell>
          <cell r="C38" t="str">
            <v>BE</v>
          </cell>
          <cell r="D38" t="str">
            <v>BE</v>
          </cell>
          <cell r="E38" t="str">
            <v>BE</v>
          </cell>
          <cell r="F38" t="str">
            <v>BE</v>
          </cell>
        </row>
        <row r="39">
          <cell r="A39" t="str">
            <v>B1R511</v>
          </cell>
          <cell r="B39" t="str">
            <v>RUISSEAU DE MONT</v>
          </cell>
          <cell r="C39" t="str">
            <v>BE</v>
          </cell>
          <cell r="D39" t="str">
            <v>BE</v>
          </cell>
          <cell r="E39" t="str">
            <v>BE</v>
          </cell>
          <cell r="F39" t="str">
            <v>BE</v>
          </cell>
        </row>
        <row r="40">
          <cell r="A40" t="str">
            <v>B1R512</v>
          </cell>
          <cell r="B40" t="str">
            <v>ROYAT</v>
          </cell>
          <cell r="C40" t="str">
            <v>BE</v>
          </cell>
          <cell r="D40" t="str">
            <v>BE</v>
          </cell>
          <cell r="E40" t="str">
            <v>BE</v>
          </cell>
          <cell r="F40" t="str">
            <v>BE</v>
          </cell>
        </row>
        <row r="41">
          <cell r="A41" t="str">
            <v>B1R513</v>
          </cell>
          <cell r="B41" t="str">
            <v>RUISSEAU DE MARSOUPE</v>
          </cell>
          <cell r="C41" t="str">
            <v>BE</v>
          </cell>
          <cell r="D41" t="str">
            <v>BE</v>
          </cell>
          <cell r="E41" t="str">
            <v>BE</v>
          </cell>
          <cell r="F41" t="str">
            <v>BE</v>
          </cell>
        </row>
        <row r="42">
          <cell r="A42" t="str">
            <v>B1R514</v>
          </cell>
          <cell r="B42" t="str">
            <v>RUISSEAU DE REHAU</v>
          </cell>
          <cell r="C42" t="str">
            <v>BE</v>
          </cell>
          <cell r="D42" t="str">
            <v>BE</v>
          </cell>
          <cell r="E42" t="str">
            <v>BE</v>
          </cell>
          <cell r="F42" t="str">
            <v>BE</v>
          </cell>
        </row>
        <row r="43">
          <cell r="A43" t="str">
            <v>B1R515</v>
          </cell>
          <cell r="B43" t="str">
            <v>CREUE</v>
          </cell>
          <cell r="C43" t="str">
            <v>BE</v>
          </cell>
          <cell r="D43" t="str">
            <v>BE</v>
          </cell>
          <cell r="E43" t="str">
            <v>BE</v>
          </cell>
          <cell r="F43" t="str">
            <v>BE</v>
          </cell>
        </row>
        <row r="44">
          <cell r="A44" t="str">
            <v>B1R516</v>
          </cell>
          <cell r="B44" t="str">
            <v>RUISSEAU DE HAMBOQUIN</v>
          </cell>
          <cell r="C44" t="str">
            <v>BE</v>
          </cell>
          <cell r="D44" t="str">
            <v>BE</v>
          </cell>
          <cell r="E44" t="str">
            <v>BE</v>
          </cell>
          <cell r="F44" t="str">
            <v>BE</v>
          </cell>
        </row>
        <row r="45">
          <cell r="A45" t="str">
            <v>B1R517</v>
          </cell>
          <cell r="B45" t="str">
            <v>RUISSEAU DES ORMES</v>
          </cell>
          <cell r="C45" t="str">
            <v>BE</v>
          </cell>
          <cell r="D45" t="str">
            <v>BE</v>
          </cell>
          <cell r="E45" t="str">
            <v>BE</v>
          </cell>
          <cell r="F45" t="str">
            <v>BE</v>
          </cell>
        </row>
        <row r="46">
          <cell r="A46" t="str">
            <v>B1R518</v>
          </cell>
          <cell r="B46" t="str">
            <v>RUISSEAU DE VAUX</v>
          </cell>
          <cell r="C46" t="str">
            <v>BE</v>
          </cell>
          <cell r="D46" t="str">
            <v>BE</v>
          </cell>
          <cell r="E46" t="str">
            <v>BE</v>
          </cell>
          <cell r="F46" t="str">
            <v>BE</v>
          </cell>
        </row>
        <row r="47">
          <cell r="A47" t="str">
            <v>B1R519</v>
          </cell>
          <cell r="B47" t="str">
            <v>RUISSEAU DE THILLOMBOIS</v>
          </cell>
          <cell r="C47" t="str">
            <v>BE</v>
          </cell>
          <cell r="D47" t="str">
            <v>BE</v>
          </cell>
          <cell r="E47" t="str">
            <v>BE</v>
          </cell>
          <cell r="F47" t="str">
            <v>BE</v>
          </cell>
        </row>
        <row r="48">
          <cell r="A48" t="str">
            <v>B1R520</v>
          </cell>
          <cell r="B48" t="str">
            <v>RUISSEAU DE RUPT</v>
          </cell>
          <cell r="C48" t="str">
            <v>BE</v>
          </cell>
          <cell r="D48" t="str">
            <v>BE</v>
          </cell>
          <cell r="E48" t="str">
            <v>BE</v>
          </cell>
          <cell r="F48" t="str">
            <v>BE</v>
          </cell>
        </row>
        <row r="49">
          <cell r="A49" t="str">
            <v>B1R521</v>
          </cell>
          <cell r="B49" t="str">
            <v>RUISSEAU DE RECOURT</v>
          </cell>
          <cell r="C49" t="str">
            <v>BE</v>
          </cell>
          <cell r="D49" t="str">
            <v>BE</v>
          </cell>
          <cell r="E49" t="str">
            <v>BE</v>
          </cell>
          <cell r="F49" t="str">
            <v>BE</v>
          </cell>
        </row>
        <row r="50">
          <cell r="A50" t="str">
            <v>B1R522</v>
          </cell>
          <cell r="B50" t="str">
            <v>RUISSEAU DE BILLONNEAU</v>
          </cell>
          <cell r="C50" t="str">
            <v>BE</v>
          </cell>
          <cell r="D50" t="str">
            <v>BE</v>
          </cell>
          <cell r="E50" t="str">
            <v>BE</v>
          </cell>
          <cell r="F50" t="str">
            <v>BE</v>
          </cell>
        </row>
        <row r="51">
          <cell r="A51" t="str">
            <v>B1R523</v>
          </cell>
          <cell r="B51" t="str">
            <v>RUISSEAU DE LA DIEUE</v>
          </cell>
          <cell r="C51" t="str">
            <v>BE</v>
          </cell>
          <cell r="D51" t="str">
            <v>BE</v>
          </cell>
          <cell r="E51" t="str">
            <v>BE</v>
          </cell>
          <cell r="F51" t="str">
            <v>BE</v>
          </cell>
        </row>
        <row r="52">
          <cell r="A52" t="str">
            <v>B1R524</v>
          </cell>
          <cell r="B52" t="str">
            <v>RUISSEAU DU FRANC-BAN</v>
          </cell>
          <cell r="C52" t="str">
            <v>BE</v>
          </cell>
          <cell r="D52" t="str">
            <v>BE</v>
          </cell>
          <cell r="E52" t="str">
            <v>BE</v>
          </cell>
          <cell r="F52" t="str">
            <v>BE</v>
          </cell>
        </row>
        <row r="53">
          <cell r="A53" t="str">
            <v>B1R525</v>
          </cell>
          <cell r="B53" t="str">
            <v>RUISSEAU DE BELRUPT</v>
          </cell>
          <cell r="C53" t="str">
            <v>BE</v>
          </cell>
          <cell r="D53" t="str">
            <v>BE</v>
          </cell>
          <cell r="E53" t="str">
            <v>BE</v>
          </cell>
          <cell r="F53" t="str">
            <v>BE</v>
          </cell>
        </row>
        <row r="54">
          <cell r="A54" t="str">
            <v>B1R526</v>
          </cell>
          <cell r="B54" t="str">
            <v>SCANCE</v>
          </cell>
          <cell r="C54" t="str">
            <v>BE peu probable</v>
          </cell>
          <cell r="D54" t="str">
            <v>BE</v>
          </cell>
          <cell r="E54" t="str">
            <v>BE peu probable</v>
          </cell>
          <cell r="F54" t="str">
            <v>BE</v>
          </cell>
        </row>
        <row r="55">
          <cell r="A55" t="str">
            <v>B1R527</v>
          </cell>
          <cell r="B55" t="str">
            <v>RUISSEAU DE FROMEREVILLE</v>
          </cell>
          <cell r="C55" t="str">
            <v>Doute</v>
          </cell>
          <cell r="D55" t="str">
            <v>BE</v>
          </cell>
          <cell r="E55" t="str">
            <v>Doute</v>
          </cell>
          <cell r="F55" t="str">
            <v>BE</v>
          </cell>
        </row>
        <row r="56">
          <cell r="A56" t="str">
            <v>B1R528</v>
          </cell>
          <cell r="B56" t="str">
            <v>RUISSEAU DE BAMONT</v>
          </cell>
          <cell r="C56" t="str">
            <v>BE</v>
          </cell>
          <cell r="D56" t="str">
            <v>BE</v>
          </cell>
          <cell r="E56" t="str">
            <v>BE</v>
          </cell>
          <cell r="F56" t="str">
            <v>BE</v>
          </cell>
        </row>
        <row r="57">
          <cell r="A57" t="str">
            <v>B1R529</v>
          </cell>
          <cell r="B57" t="str">
            <v>RUISSEAU DE FORGES</v>
          </cell>
          <cell r="C57" t="str">
            <v>BE</v>
          </cell>
          <cell r="D57" t="str">
            <v>BE</v>
          </cell>
          <cell r="E57" t="str">
            <v>BE</v>
          </cell>
          <cell r="F57" t="str">
            <v>BE</v>
          </cell>
        </row>
        <row r="58">
          <cell r="A58" t="str">
            <v>B1R530</v>
          </cell>
          <cell r="B58" t="str">
            <v>RUISSEAU DE GUEROVILLE</v>
          </cell>
          <cell r="C58" t="str">
            <v>BE</v>
          </cell>
          <cell r="D58" t="str">
            <v>BE</v>
          </cell>
          <cell r="E58" t="str">
            <v>BE</v>
          </cell>
          <cell r="F58" t="str">
            <v>BE</v>
          </cell>
        </row>
        <row r="59">
          <cell r="A59" t="str">
            <v>B1R531</v>
          </cell>
          <cell r="B59" t="str">
            <v>RUISSEAU DU WASSIEU</v>
          </cell>
          <cell r="C59" t="str">
            <v>BE</v>
          </cell>
          <cell r="D59" t="str">
            <v>BE</v>
          </cell>
          <cell r="E59" t="str">
            <v>BE</v>
          </cell>
          <cell r="F59" t="str">
            <v>BE</v>
          </cell>
        </row>
        <row r="60">
          <cell r="A60" t="str">
            <v>B1R532</v>
          </cell>
          <cell r="B60" t="str">
            <v>DOUA</v>
          </cell>
          <cell r="C60" t="str">
            <v>BE</v>
          </cell>
          <cell r="D60" t="str">
            <v>BE</v>
          </cell>
          <cell r="E60" t="str">
            <v>BE</v>
          </cell>
          <cell r="F60" t="str">
            <v>BE</v>
          </cell>
        </row>
        <row r="61">
          <cell r="A61" t="str">
            <v>B1R533</v>
          </cell>
          <cell r="B61" t="str">
            <v>WISEPPE</v>
          </cell>
          <cell r="C61" t="str">
            <v>BE</v>
          </cell>
          <cell r="D61" t="str">
            <v>BE</v>
          </cell>
          <cell r="E61" t="str">
            <v>BE</v>
          </cell>
          <cell r="F61" t="str">
            <v>BE</v>
          </cell>
        </row>
        <row r="62">
          <cell r="A62" t="str">
            <v>B1R534</v>
          </cell>
          <cell r="B62" t="str">
            <v>ANDON BRAS-NORD</v>
          </cell>
          <cell r="C62" t="str">
            <v>BE</v>
          </cell>
          <cell r="D62" t="str">
            <v>BE</v>
          </cell>
          <cell r="E62" t="str">
            <v>BE</v>
          </cell>
          <cell r="F62" t="str">
            <v>BE</v>
          </cell>
        </row>
        <row r="63">
          <cell r="A63" t="str">
            <v>B1R535</v>
          </cell>
          <cell r="B63" t="str">
            <v>RUISSEAU DE BRADON</v>
          </cell>
          <cell r="C63" t="str">
            <v>BE</v>
          </cell>
          <cell r="D63" t="str">
            <v>BE</v>
          </cell>
          <cell r="E63" t="str">
            <v>BE</v>
          </cell>
          <cell r="F63" t="str">
            <v>BE</v>
          </cell>
        </row>
        <row r="64">
          <cell r="A64" t="str">
            <v>B1R536</v>
          </cell>
          <cell r="B64" t="str">
            <v>RUISSEAU DU LAGE</v>
          </cell>
          <cell r="C64" t="str">
            <v>BE</v>
          </cell>
          <cell r="D64" t="str">
            <v>BE</v>
          </cell>
          <cell r="E64" t="str">
            <v>BE</v>
          </cell>
          <cell r="F64" t="str">
            <v>BE</v>
          </cell>
        </row>
        <row r="65">
          <cell r="A65" t="str">
            <v>B1R537</v>
          </cell>
          <cell r="B65" t="str">
            <v>WAME</v>
          </cell>
          <cell r="C65" t="str">
            <v>BE</v>
          </cell>
          <cell r="D65" t="str">
            <v>BE</v>
          </cell>
          <cell r="E65" t="str">
            <v>BE</v>
          </cell>
          <cell r="F65" t="str">
            <v>BE</v>
          </cell>
        </row>
        <row r="66">
          <cell r="A66" t="str">
            <v>B1R538</v>
          </cell>
          <cell r="B66" t="str">
            <v>RUISSEAU DE BEAUMONT EN ARGONNE</v>
          </cell>
          <cell r="C66" t="str">
            <v>BE peu probable</v>
          </cell>
          <cell r="D66" t="str">
            <v>BE peu probable</v>
          </cell>
          <cell r="E66" t="str">
            <v>Doute</v>
          </cell>
          <cell r="F66" t="str">
            <v>Doute</v>
          </cell>
        </row>
        <row r="67">
          <cell r="A67" t="str">
            <v>B1R539</v>
          </cell>
          <cell r="B67" t="str">
            <v>RUISSEAU DE MOULINS</v>
          </cell>
          <cell r="C67" t="str">
            <v>BE</v>
          </cell>
          <cell r="D67" t="str">
            <v>BE</v>
          </cell>
          <cell r="E67" t="str">
            <v>BE</v>
          </cell>
          <cell r="F67" t="str">
            <v>BE</v>
          </cell>
        </row>
        <row r="68">
          <cell r="A68" t="str">
            <v>B1R540</v>
          </cell>
          <cell r="B68" t="str">
            <v>RUISSEAU DE YONCQ</v>
          </cell>
          <cell r="C68" t="str">
            <v>BE</v>
          </cell>
          <cell r="D68" t="str">
            <v>BE</v>
          </cell>
          <cell r="E68" t="str">
            <v>BE</v>
          </cell>
          <cell r="F68" t="str">
            <v>BE</v>
          </cell>
        </row>
        <row r="69">
          <cell r="A69" t="str">
            <v>B1R541</v>
          </cell>
          <cell r="B69" t="str">
            <v>CHIERS 1</v>
          </cell>
          <cell r="C69" t="str">
            <v>BE peu probable</v>
          </cell>
          <cell r="D69" t="str">
            <v>BE peu probable</v>
          </cell>
          <cell r="E69" t="str">
            <v>BE peu probable</v>
          </cell>
          <cell r="F69" t="str">
            <v>BE peu probable</v>
          </cell>
        </row>
        <row r="70">
          <cell r="A70" t="str">
            <v>B1R542</v>
          </cell>
          <cell r="B70" t="str">
            <v>CHIERS 2</v>
          </cell>
          <cell r="C70" t="str">
            <v>Doute</v>
          </cell>
          <cell r="D70" t="str">
            <v>BE peu probable</v>
          </cell>
          <cell r="E70" t="str">
            <v>Doute</v>
          </cell>
          <cell r="F70" t="str">
            <v>Doute</v>
          </cell>
        </row>
        <row r="71">
          <cell r="A71" t="str">
            <v>B1R543</v>
          </cell>
          <cell r="B71" t="str">
            <v>CHIERS 3</v>
          </cell>
          <cell r="C71" t="str">
            <v>BE peu probable</v>
          </cell>
          <cell r="D71" t="str">
            <v>BE peu probable</v>
          </cell>
          <cell r="E71" t="str">
            <v>BE peu probable</v>
          </cell>
          <cell r="F71" t="str">
            <v>BE peu probable</v>
          </cell>
        </row>
        <row r="72">
          <cell r="A72" t="str">
            <v>B1R544</v>
          </cell>
          <cell r="B72" t="str">
            <v>MOULAINE 1</v>
          </cell>
          <cell r="C72" t="str">
            <v>BE</v>
          </cell>
          <cell r="D72" t="str">
            <v>BE</v>
          </cell>
          <cell r="E72" t="str">
            <v>BE</v>
          </cell>
          <cell r="F72" t="str">
            <v>BE</v>
          </cell>
        </row>
        <row r="73">
          <cell r="A73" t="str">
            <v>B1R545</v>
          </cell>
          <cell r="B73" t="str">
            <v>MOULAINE 2</v>
          </cell>
          <cell r="C73" t="str">
            <v>BE</v>
          </cell>
          <cell r="D73" t="str">
            <v>BE</v>
          </cell>
          <cell r="E73" t="str">
            <v>BE</v>
          </cell>
          <cell r="F73" t="str">
            <v>BE</v>
          </cell>
        </row>
        <row r="74">
          <cell r="A74" t="str">
            <v>B1R546</v>
          </cell>
          <cell r="B74" t="str">
            <v>CRUSNES 1</v>
          </cell>
          <cell r="C74" t="str">
            <v>Doute</v>
          </cell>
          <cell r="D74" t="str">
            <v>BE</v>
          </cell>
          <cell r="E74" t="str">
            <v>Doute</v>
          </cell>
          <cell r="F74" t="str">
            <v>Doute</v>
          </cell>
        </row>
        <row r="75">
          <cell r="A75" t="str">
            <v>B1R547</v>
          </cell>
          <cell r="B75" t="str">
            <v>CRUSNES 2</v>
          </cell>
          <cell r="C75" t="str">
            <v>BE</v>
          </cell>
          <cell r="D75" t="str">
            <v>BE</v>
          </cell>
          <cell r="E75" t="str">
            <v>BE</v>
          </cell>
          <cell r="F75" t="str">
            <v>BE</v>
          </cell>
        </row>
        <row r="76">
          <cell r="A76" t="str">
            <v>B1R548</v>
          </cell>
          <cell r="B76" t="str">
            <v>DORLON</v>
          </cell>
          <cell r="C76" t="str">
            <v>BE</v>
          </cell>
          <cell r="D76" t="str">
            <v>BE</v>
          </cell>
          <cell r="E76" t="str">
            <v>BE</v>
          </cell>
          <cell r="F76" t="str">
            <v>BE</v>
          </cell>
        </row>
        <row r="77">
          <cell r="A77" t="str">
            <v>B1R549</v>
          </cell>
          <cell r="B77" t="str">
            <v>BASSE VIRE</v>
          </cell>
          <cell r="C77" t="str">
            <v>Doute</v>
          </cell>
          <cell r="D77" t="str">
            <v>BE</v>
          </cell>
          <cell r="E77" t="str">
            <v>Doute</v>
          </cell>
          <cell r="F77" t="str">
            <v>BE</v>
          </cell>
        </row>
        <row r="78">
          <cell r="A78" t="str">
            <v>B1R550</v>
          </cell>
          <cell r="B78" t="str">
            <v>OTHAIN 1</v>
          </cell>
          <cell r="C78" t="str">
            <v>BE peu probable</v>
          </cell>
          <cell r="D78" t="str">
            <v>BE peu probable</v>
          </cell>
          <cell r="E78" t="str">
            <v>BE peu probable</v>
          </cell>
          <cell r="F78" t="str">
            <v>BE peu probable</v>
          </cell>
        </row>
        <row r="79">
          <cell r="A79" t="str">
            <v>B1R551</v>
          </cell>
          <cell r="B79" t="str">
            <v>OTHAIN 2</v>
          </cell>
          <cell r="C79" t="str">
            <v>BE</v>
          </cell>
          <cell r="D79" t="str">
            <v>BE</v>
          </cell>
          <cell r="E79" t="str">
            <v>BE</v>
          </cell>
          <cell r="F79" t="str">
            <v>BE</v>
          </cell>
        </row>
        <row r="80">
          <cell r="A80" t="str">
            <v>B1R552</v>
          </cell>
          <cell r="B80" t="str">
            <v>OTHAIN 3</v>
          </cell>
          <cell r="C80" t="str">
            <v>BE</v>
          </cell>
          <cell r="D80" t="str">
            <v>BE</v>
          </cell>
          <cell r="E80" t="str">
            <v>BE</v>
          </cell>
          <cell r="F80" t="str">
            <v>BE</v>
          </cell>
        </row>
        <row r="81">
          <cell r="A81" t="str">
            <v>B1R553</v>
          </cell>
          <cell r="B81" t="str">
            <v>CHABOT</v>
          </cell>
          <cell r="C81" t="str">
            <v>BE</v>
          </cell>
          <cell r="D81" t="str">
            <v>BE</v>
          </cell>
          <cell r="E81" t="str">
            <v>BE</v>
          </cell>
          <cell r="F81" t="str">
            <v>BE</v>
          </cell>
        </row>
        <row r="82">
          <cell r="A82" t="str">
            <v>B1R554</v>
          </cell>
          <cell r="B82" t="str">
            <v>THONNE 1</v>
          </cell>
          <cell r="C82" t="str">
            <v>BE peu probable</v>
          </cell>
          <cell r="D82" t="str">
            <v>BE peu probable</v>
          </cell>
          <cell r="E82" t="str">
            <v>Doute</v>
          </cell>
          <cell r="F82" t="str">
            <v>Doute</v>
          </cell>
        </row>
        <row r="83">
          <cell r="A83" t="str">
            <v>B1R555</v>
          </cell>
          <cell r="B83" t="str">
            <v>THONNE 2</v>
          </cell>
          <cell r="C83" t="str">
            <v>BE</v>
          </cell>
          <cell r="D83" t="str">
            <v>BE</v>
          </cell>
          <cell r="E83" t="str">
            <v>BE</v>
          </cell>
          <cell r="F83" t="str">
            <v>BE</v>
          </cell>
        </row>
        <row r="84">
          <cell r="A84" t="str">
            <v>B1R556</v>
          </cell>
          <cell r="B84" t="str">
            <v>LOISON 1</v>
          </cell>
          <cell r="C84" t="str">
            <v>BE peu probable</v>
          </cell>
          <cell r="D84" t="str">
            <v>BE peu probable</v>
          </cell>
          <cell r="E84" t="str">
            <v>BE peu probable</v>
          </cell>
          <cell r="F84" t="str">
            <v>BE peu probable</v>
          </cell>
        </row>
        <row r="85">
          <cell r="A85" t="str">
            <v>B1R557</v>
          </cell>
          <cell r="B85" t="str">
            <v>LOISON 2</v>
          </cell>
          <cell r="C85" t="str">
            <v>BE</v>
          </cell>
          <cell r="D85" t="str">
            <v>BE</v>
          </cell>
          <cell r="E85" t="str">
            <v>BE</v>
          </cell>
          <cell r="F85" t="str">
            <v>BE</v>
          </cell>
        </row>
        <row r="86">
          <cell r="A86" t="str">
            <v>B1R558</v>
          </cell>
          <cell r="B86" t="str">
            <v>AZANNE</v>
          </cell>
          <cell r="C86" t="str">
            <v>BE</v>
          </cell>
          <cell r="D86" t="str">
            <v>BE</v>
          </cell>
          <cell r="E86" t="str">
            <v>BE</v>
          </cell>
          <cell r="F86" t="str">
            <v>BE</v>
          </cell>
        </row>
        <row r="87">
          <cell r="A87" t="str">
            <v>B1R559</v>
          </cell>
          <cell r="B87" t="str">
            <v>RUISSEAU DE BRACONRUPT</v>
          </cell>
          <cell r="C87" t="str">
            <v>BE</v>
          </cell>
          <cell r="D87" t="str">
            <v>BE</v>
          </cell>
          <cell r="E87" t="str">
            <v>BE</v>
          </cell>
          <cell r="F87" t="str">
            <v>BE</v>
          </cell>
        </row>
        <row r="88">
          <cell r="A88" t="str">
            <v>B1R560</v>
          </cell>
          <cell r="B88" t="str">
            <v>RUISSEAU DE BAALON</v>
          </cell>
          <cell r="C88" t="str">
            <v>BE</v>
          </cell>
          <cell r="D88" t="str">
            <v>BE</v>
          </cell>
          <cell r="E88" t="str">
            <v>BE</v>
          </cell>
          <cell r="F88" t="str">
            <v>BE</v>
          </cell>
        </row>
        <row r="89">
          <cell r="A89" t="str">
            <v>B1R561</v>
          </cell>
          <cell r="B89" t="str">
            <v>RUISSEAU DE BIEVRE</v>
          </cell>
          <cell r="C89" t="str">
            <v>BE</v>
          </cell>
          <cell r="D89" t="str">
            <v>BE</v>
          </cell>
          <cell r="E89" t="str">
            <v>BE</v>
          </cell>
          <cell r="F89" t="str">
            <v>BE</v>
          </cell>
        </row>
        <row r="90">
          <cell r="A90" t="str">
            <v>B1R562</v>
          </cell>
          <cell r="B90" t="str">
            <v>MARCHE</v>
          </cell>
          <cell r="C90" t="str">
            <v>BE</v>
          </cell>
          <cell r="D90" t="str">
            <v>BE</v>
          </cell>
          <cell r="E90" t="str">
            <v>BE</v>
          </cell>
          <cell r="F90" t="str">
            <v>BE</v>
          </cell>
        </row>
        <row r="91">
          <cell r="A91" t="str">
            <v>B1R563</v>
          </cell>
          <cell r="B91" t="str">
            <v>RUISSEAU DE PRELE</v>
          </cell>
          <cell r="C91" t="str">
            <v>BE</v>
          </cell>
          <cell r="D91" t="str">
            <v>BE</v>
          </cell>
          <cell r="E91" t="str">
            <v>BE</v>
          </cell>
          <cell r="F91" t="str">
            <v>BE</v>
          </cell>
        </row>
        <row r="92">
          <cell r="A92" t="str">
            <v>B1R564</v>
          </cell>
          <cell r="B92" t="str">
            <v>RUISSEAU DE L'AULNOIS</v>
          </cell>
          <cell r="C92" t="str">
            <v>BE</v>
          </cell>
          <cell r="D92" t="str">
            <v>BE</v>
          </cell>
          <cell r="E92" t="str">
            <v>BE</v>
          </cell>
          <cell r="F92" t="str">
            <v>BE</v>
          </cell>
        </row>
        <row r="93">
          <cell r="A93" t="str">
            <v>B1R565</v>
          </cell>
          <cell r="B93" t="str">
            <v>RUISSEAU DE NONNE</v>
          </cell>
          <cell r="C93" t="str">
            <v>BE</v>
          </cell>
          <cell r="D93" t="str">
            <v>BE</v>
          </cell>
          <cell r="E93" t="str">
            <v>BE</v>
          </cell>
          <cell r="F93" t="str">
            <v>BE</v>
          </cell>
        </row>
        <row r="94">
          <cell r="A94" t="str">
            <v>B1R566</v>
          </cell>
          <cell r="B94" t="str">
            <v>RUISSEAU DE POURU</v>
          </cell>
          <cell r="C94" t="str">
            <v>BE</v>
          </cell>
          <cell r="D94" t="str">
            <v>BE</v>
          </cell>
          <cell r="E94" t="str">
            <v>BE</v>
          </cell>
          <cell r="F94" t="str">
            <v>BE</v>
          </cell>
        </row>
        <row r="95">
          <cell r="A95" t="str">
            <v>B1R567</v>
          </cell>
          <cell r="B95" t="str">
            <v>RUISSEAU DE MAGNE</v>
          </cell>
          <cell r="C95" t="str">
            <v>BE</v>
          </cell>
          <cell r="D95" t="str">
            <v>BE</v>
          </cell>
          <cell r="E95" t="str">
            <v>BE</v>
          </cell>
          <cell r="F95" t="str">
            <v>BE</v>
          </cell>
        </row>
        <row r="96">
          <cell r="A96" t="str">
            <v>B1R568</v>
          </cell>
          <cell r="B96" t="str">
            <v>RULE</v>
          </cell>
          <cell r="C96" t="str">
            <v>BE</v>
          </cell>
          <cell r="D96" t="str">
            <v>BE</v>
          </cell>
          <cell r="E96" t="str">
            <v>BE</v>
          </cell>
          <cell r="F96" t="str">
            <v>BE</v>
          </cell>
        </row>
        <row r="97">
          <cell r="A97" t="str">
            <v>B1R569</v>
          </cell>
          <cell r="B97" t="str">
            <v>RUISSEAU DE LA GIVONNE</v>
          </cell>
          <cell r="C97" t="str">
            <v>BE</v>
          </cell>
          <cell r="D97" t="str">
            <v>BE</v>
          </cell>
          <cell r="E97" t="str">
            <v>BE</v>
          </cell>
          <cell r="F97" t="str">
            <v>BE</v>
          </cell>
        </row>
        <row r="98">
          <cell r="A98" t="str">
            <v>B1R570</v>
          </cell>
          <cell r="B98" t="str">
            <v>ENNEMANE</v>
          </cell>
          <cell r="C98" t="str">
            <v>BE</v>
          </cell>
          <cell r="D98" t="str">
            <v>BE</v>
          </cell>
          <cell r="E98" t="str">
            <v>BE</v>
          </cell>
          <cell r="F98" t="str">
            <v>BE</v>
          </cell>
        </row>
        <row r="99">
          <cell r="A99" t="str">
            <v>B1R571</v>
          </cell>
          <cell r="B99" t="str">
            <v>RUISSEAU DE THELONNE</v>
          </cell>
          <cell r="C99" t="str">
            <v>BE</v>
          </cell>
          <cell r="D99" t="str">
            <v>BE</v>
          </cell>
          <cell r="E99" t="str">
            <v>BE</v>
          </cell>
          <cell r="F99" t="str">
            <v>BE</v>
          </cell>
        </row>
        <row r="100">
          <cell r="A100" t="str">
            <v>B1R572</v>
          </cell>
          <cell r="B100" t="str">
            <v>VRIGNE 1</v>
          </cell>
          <cell r="C100" t="str">
            <v>BE</v>
          </cell>
          <cell r="D100" t="str">
            <v>BE</v>
          </cell>
          <cell r="E100" t="str">
            <v>BE</v>
          </cell>
          <cell r="F100" t="str">
            <v>BE</v>
          </cell>
        </row>
        <row r="101">
          <cell r="A101" t="str">
            <v>B1R573</v>
          </cell>
          <cell r="B101" t="str">
            <v>VRIGNE 2</v>
          </cell>
          <cell r="C101" t="str">
            <v>BE peu probable</v>
          </cell>
          <cell r="D101" t="str">
            <v>BE peu probable</v>
          </cell>
          <cell r="E101" t="str">
            <v>Doute</v>
          </cell>
          <cell r="F101" t="str">
            <v>BE</v>
          </cell>
        </row>
        <row r="102">
          <cell r="A102" t="str">
            <v>B1R574</v>
          </cell>
          <cell r="B102" t="str">
            <v>BAR</v>
          </cell>
          <cell r="C102" t="str">
            <v>BE</v>
          </cell>
          <cell r="D102" t="str">
            <v>BE</v>
          </cell>
          <cell r="E102" t="str">
            <v>BE</v>
          </cell>
          <cell r="F102" t="str">
            <v>BE</v>
          </cell>
        </row>
        <row r="103">
          <cell r="A103" t="str">
            <v>B1R575</v>
          </cell>
          <cell r="B103" t="str">
            <v>RUISSEAU DE BAIRON</v>
          </cell>
          <cell r="C103" t="str">
            <v>BE</v>
          </cell>
          <cell r="D103" t="str">
            <v>BE</v>
          </cell>
          <cell r="E103" t="str">
            <v>BE</v>
          </cell>
          <cell r="F103" t="str">
            <v>BE</v>
          </cell>
        </row>
        <row r="104">
          <cell r="A104" t="str">
            <v>B1R576</v>
          </cell>
          <cell r="B104" t="str">
            <v>RUISSEAU DE BOUTANCOURT</v>
          </cell>
          <cell r="C104" t="str">
            <v>BE</v>
          </cell>
          <cell r="D104" t="str">
            <v>BE</v>
          </cell>
          <cell r="E104" t="str">
            <v>BE</v>
          </cell>
          <cell r="F104" t="str">
            <v>BE</v>
          </cell>
        </row>
        <row r="105">
          <cell r="A105" t="str">
            <v>B1R577</v>
          </cell>
          <cell r="B105" t="str">
            <v>RUISSEAU DU PIERGE</v>
          </cell>
          <cell r="C105" t="str">
            <v>Doute</v>
          </cell>
          <cell r="D105" t="str">
            <v>BE</v>
          </cell>
          <cell r="E105" t="str">
            <v>Doute</v>
          </cell>
          <cell r="F105" t="str">
            <v>BE</v>
          </cell>
        </row>
        <row r="106">
          <cell r="A106" t="str">
            <v>B1R578</v>
          </cell>
          <cell r="B106" t="str">
            <v>VENCE</v>
          </cell>
          <cell r="C106" t="str">
            <v>BE</v>
          </cell>
          <cell r="D106" t="str">
            <v>BE</v>
          </cell>
          <cell r="E106" t="str">
            <v>BE</v>
          </cell>
          <cell r="F106" t="str">
            <v>BE</v>
          </cell>
        </row>
        <row r="107">
          <cell r="A107" t="str">
            <v>B1R579</v>
          </cell>
          <cell r="B107" t="str">
            <v>RUISSEAU DES REJETS</v>
          </cell>
          <cell r="C107" t="str">
            <v>BE</v>
          </cell>
          <cell r="D107" t="str">
            <v>BE</v>
          </cell>
          <cell r="E107" t="str">
            <v>BE</v>
          </cell>
          <cell r="F107" t="str">
            <v>BE</v>
          </cell>
        </row>
        <row r="108">
          <cell r="A108" t="str">
            <v>B1R580</v>
          </cell>
          <cell r="B108" t="str">
            <v>SORMONNE 1</v>
          </cell>
          <cell r="C108" t="str">
            <v>BE</v>
          </cell>
          <cell r="D108" t="str">
            <v>BE</v>
          </cell>
          <cell r="E108" t="str">
            <v>BE</v>
          </cell>
          <cell r="F108" t="str">
            <v>BE</v>
          </cell>
        </row>
        <row r="109">
          <cell r="A109" t="str">
            <v>B1R581</v>
          </cell>
          <cell r="B109" t="str">
            <v>SORMONNE 2</v>
          </cell>
          <cell r="C109" t="str">
            <v>BE</v>
          </cell>
          <cell r="D109" t="str">
            <v>BE</v>
          </cell>
          <cell r="E109" t="str">
            <v>BE</v>
          </cell>
          <cell r="F109" t="str">
            <v>BE</v>
          </cell>
        </row>
        <row r="110">
          <cell r="A110" t="str">
            <v>B1R582</v>
          </cell>
          <cell r="B110" t="str">
            <v>THIN</v>
          </cell>
          <cell r="C110" t="str">
            <v>BE</v>
          </cell>
          <cell r="D110" t="str">
            <v>BE</v>
          </cell>
          <cell r="E110" t="str">
            <v>BE</v>
          </cell>
          <cell r="F110" t="str">
            <v>BE</v>
          </cell>
        </row>
        <row r="111">
          <cell r="A111" t="str">
            <v>B1R583</v>
          </cell>
          <cell r="B111" t="str">
            <v>RUISSEAU DE THIS</v>
          </cell>
          <cell r="C111" t="str">
            <v>BE</v>
          </cell>
          <cell r="D111" t="str">
            <v>BE</v>
          </cell>
          <cell r="E111" t="str">
            <v>BE</v>
          </cell>
          <cell r="F111" t="str">
            <v>BE</v>
          </cell>
        </row>
        <row r="112">
          <cell r="A112" t="str">
            <v>B1R584</v>
          </cell>
          <cell r="B112" t="str">
            <v>GOUTELLE</v>
          </cell>
          <cell r="C112" t="str">
            <v>BE</v>
          </cell>
          <cell r="D112" t="str">
            <v>BE</v>
          </cell>
          <cell r="E112" t="str">
            <v>BE</v>
          </cell>
          <cell r="F112" t="str">
            <v>BE</v>
          </cell>
        </row>
        <row r="113">
          <cell r="A113" t="str">
            <v>B1R585</v>
          </cell>
          <cell r="B113" t="str">
            <v>SEMOY</v>
          </cell>
          <cell r="C113" t="str">
            <v>BE</v>
          </cell>
          <cell r="D113" t="str">
            <v>BE</v>
          </cell>
          <cell r="E113" t="str">
            <v>BE</v>
          </cell>
          <cell r="F113" t="str">
            <v>BE</v>
          </cell>
        </row>
        <row r="114">
          <cell r="A114" t="str">
            <v>B1R586</v>
          </cell>
          <cell r="B114" t="str">
            <v>JOLY</v>
          </cell>
          <cell r="C114" t="str">
            <v>BE</v>
          </cell>
          <cell r="D114" t="str">
            <v>BE</v>
          </cell>
          <cell r="E114" t="str">
            <v>BE</v>
          </cell>
          <cell r="F114" t="str">
            <v>BE</v>
          </cell>
        </row>
        <row r="115">
          <cell r="A115" t="str">
            <v>B1R587</v>
          </cell>
          <cell r="B115" t="str">
            <v>RUISSEAU DE ST-JEAN (AFFL. SEMOY)</v>
          </cell>
          <cell r="C115" t="str">
            <v>BE</v>
          </cell>
          <cell r="D115" t="str">
            <v>BE</v>
          </cell>
          <cell r="E115" t="str">
            <v>BE</v>
          </cell>
          <cell r="F115" t="str">
            <v>BE</v>
          </cell>
        </row>
        <row r="116">
          <cell r="A116" t="str">
            <v>B1R588</v>
          </cell>
          <cell r="B116" t="str">
            <v>RUISSEAU DE FAU 1</v>
          </cell>
          <cell r="C116" t="str">
            <v>BE</v>
          </cell>
          <cell r="D116" t="str">
            <v>BE</v>
          </cell>
          <cell r="E116" t="str">
            <v>BE</v>
          </cell>
          <cell r="F116" t="str">
            <v>BE</v>
          </cell>
        </row>
        <row r="117">
          <cell r="A117" t="str">
            <v>B1R589</v>
          </cell>
          <cell r="B117" t="str">
            <v>RUISSEAU DE FAU 2</v>
          </cell>
          <cell r="C117" t="str">
            <v>BE</v>
          </cell>
          <cell r="D117" t="str">
            <v>BE</v>
          </cell>
          <cell r="E117" t="str">
            <v>BE</v>
          </cell>
          <cell r="F117" t="str">
            <v>BE</v>
          </cell>
        </row>
        <row r="118">
          <cell r="A118" t="str">
            <v>B1R590</v>
          </cell>
          <cell r="B118" t="str">
            <v>RUISSEAU DE FAU 3</v>
          </cell>
          <cell r="C118" t="str">
            <v>BE</v>
          </cell>
          <cell r="D118" t="str">
            <v>BE</v>
          </cell>
          <cell r="E118" t="str">
            <v>BE</v>
          </cell>
          <cell r="F118" t="str">
            <v>BE</v>
          </cell>
        </row>
        <row r="119">
          <cell r="A119" t="str">
            <v>B1R591</v>
          </cell>
          <cell r="B119" t="str">
            <v>RUISSEAU DE MAUBY</v>
          </cell>
          <cell r="C119" t="str">
            <v>BE</v>
          </cell>
          <cell r="D119" t="str">
            <v>BE</v>
          </cell>
          <cell r="E119" t="str">
            <v>BE</v>
          </cell>
          <cell r="F119" t="str">
            <v>BE</v>
          </cell>
        </row>
        <row r="120">
          <cell r="A120" t="str">
            <v>B1R592</v>
          </cell>
          <cell r="B120" t="str">
            <v>RUISSEAU DE LA FALIGEE</v>
          </cell>
          <cell r="C120" t="str">
            <v>BE</v>
          </cell>
          <cell r="D120" t="str">
            <v>BE</v>
          </cell>
          <cell r="E120" t="str">
            <v>BE</v>
          </cell>
          <cell r="F120" t="str">
            <v>BE</v>
          </cell>
        </row>
        <row r="121">
          <cell r="A121" t="str">
            <v>B1R593</v>
          </cell>
          <cell r="B121" t="str">
            <v>RUISSEAU DES MOULINS</v>
          </cell>
          <cell r="C121" t="str">
            <v>BE</v>
          </cell>
          <cell r="D121" t="str">
            <v>BE</v>
          </cell>
          <cell r="E121" t="str">
            <v>BE</v>
          </cell>
          <cell r="F121" t="str">
            <v>BE</v>
          </cell>
        </row>
        <row r="122">
          <cell r="A122" t="str">
            <v>B1R594</v>
          </cell>
          <cell r="B122" t="str">
            <v>RUISSEAU DES MANISES</v>
          </cell>
          <cell r="C122" t="str">
            <v>BE</v>
          </cell>
          <cell r="D122" t="str">
            <v>BE</v>
          </cell>
          <cell r="E122" t="str">
            <v>BE</v>
          </cell>
          <cell r="F122" t="str">
            <v>BE</v>
          </cell>
        </row>
        <row r="123">
          <cell r="A123" t="str">
            <v>B1R595</v>
          </cell>
          <cell r="B123" t="str">
            <v>ALYSE</v>
          </cell>
          <cell r="C123" t="str">
            <v>BE</v>
          </cell>
          <cell r="D123" t="str">
            <v>BE</v>
          </cell>
          <cell r="E123" t="str">
            <v>BE</v>
          </cell>
          <cell r="F123" t="str">
            <v>BE</v>
          </cell>
        </row>
        <row r="124">
          <cell r="A124" t="str">
            <v>B1R596</v>
          </cell>
          <cell r="B124" t="str">
            <v>MORON</v>
          </cell>
          <cell r="C124" t="str">
            <v>BE</v>
          </cell>
          <cell r="D124" t="str">
            <v>BE</v>
          </cell>
          <cell r="E124" t="str">
            <v>BE</v>
          </cell>
          <cell r="F124" t="str">
            <v>BE</v>
          </cell>
        </row>
        <row r="125">
          <cell r="A125" t="str">
            <v>B1R597</v>
          </cell>
          <cell r="B125" t="str">
            <v>RUISSEAU DE LA FONTAINE AUX BAIRONS</v>
          </cell>
          <cell r="C125" t="str">
            <v>BE</v>
          </cell>
          <cell r="D125" t="str">
            <v>BE</v>
          </cell>
          <cell r="E125" t="str">
            <v>BE</v>
          </cell>
          <cell r="F125" t="str">
            <v>BE</v>
          </cell>
        </row>
        <row r="126">
          <cell r="A126" t="str">
            <v>B1R598</v>
          </cell>
          <cell r="B126" t="str">
            <v>RISDOUX</v>
          </cell>
          <cell r="C126" t="str">
            <v>Doute</v>
          </cell>
          <cell r="D126" t="str">
            <v>BE</v>
          </cell>
          <cell r="E126" t="str">
            <v>Doute</v>
          </cell>
          <cell r="F126" t="str">
            <v>BE</v>
          </cell>
        </row>
        <row r="127">
          <cell r="A127" t="str">
            <v>B1R599</v>
          </cell>
          <cell r="B127" t="str">
            <v>VIROIN 1</v>
          </cell>
          <cell r="C127" t="str">
            <v>Doute</v>
          </cell>
          <cell r="D127" t="str">
            <v>BE</v>
          </cell>
          <cell r="E127" t="str">
            <v>Doute</v>
          </cell>
          <cell r="F127" t="str">
            <v>BE</v>
          </cell>
        </row>
        <row r="128">
          <cell r="A128" t="str">
            <v>B1R600</v>
          </cell>
          <cell r="B128" t="str">
            <v>VIROIN 2</v>
          </cell>
          <cell r="C128" t="str">
            <v>BE</v>
          </cell>
          <cell r="D128" t="str">
            <v>BE</v>
          </cell>
          <cell r="E128" t="str">
            <v>BE</v>
          </cell>
          <cell r="F128" t="str">
            <v>BE</v>
          </cell>
        </row>
        <row r="129">
          <cell r="A129" t="str">
            <v>B1R601</v>
          </cell>
          <cell r="B129" t="str">
            <v>DELUVE</v>
          </cell>
          <cell r="C129" t="str">
            <v>BE peu probable</v>
          </cell>
          <cell r="D129" t="str">
            <v>BE peu probable</v>
          </cell>
          <cell r="E129" t="str">
            <v>Doute</v>
          </cell>
          <cell r="F129" t="str">
            <v>Doute</v>
          </cell>
        </row>
        <row r="130">
          <cell r="A130" t="str">
            <v>B1R602</v>
          </cell>
          <cell r="B130" t="str">
            <v>RUISSEAU DE LIRE</v>
          </cell>
          <cell r="C130" t="str">
            <v>BE</v>
          </cell>
          <cell r="D130" t="str">
            <v>BE</v>
          </cell>
          <cell r="E130" t="str">
            <v>BE</v>
          </cell>
          <cell r="F130" t="str">
            <v>BE</v>
          </cell>
        </row>
        <row r="131">
          <cell r="A131" t="str">
            <v>B1R603</v>
          </cell>
          <cell r="B131" t="str">
            <v>RUISSEAU DE PRAILES</v>
          </cell>
          <cell r="C131" t="str">
            <v>BE</v>
          </cell>
          <cell r="D131" t="str">
            <v>BE</v>
          </cell>
          <cell r="E131" t="str">
            <v>BE</v>
          </cell>
          <cell r="F131" t="str">
            <v>BE</v>
          </cell>
        </row>
        <row r="132">
          <cell r="A132" t="str">
            <v>B1R604</v>
          </cell>
          <cell r="B132" t="str">
            <v>HOUILLE</v>
          </cell>
          <cell r="C132" t="str">
            <v>BE</v>
          </cell>
          <cell r="D132" t="str">
            <v>BE</v>
          </cell>
          <cell r="E132" t="str">
            <v>BE</v>
          </cell>
          <cell r="F132" t="str">
            <v>BE</v>
          </cell>
        </row>
        <row r="133">
          <cell r="A133" t="str">
            <v>B1R605</v>
          </cell>
          <cell r="B133" t="str">
            <v>HULLE</v>
          </cell>
          <cell r="C133" t="str">
            <v>BE</v>
          </cell>
          <cell r="D133" t="str">
            <v>BE</v>
          </cell>
          <cell r="E133" t="str">
            <v>BE</v>
          </cell>
          <cell r="F133" t="str">
            <v>BE</v>
          </cell>
        </row>
        <row r="134">
          <cell r="A134" t="str">
            <v>B1R606</v>
          </cell>
          <cell r="B134" t="str">
            <v>RUISSEAU DE SCHELOUPE</v>
          </cell>
          <cell r="C134" t="str">
            <v>BE peu probable</v>
          </cell>
          <cell r="D134" t="str">
            <v>BE peu probable</v>
          </cell>
          <cell r="E134" t="str">
            <v>Doute</v>
          </cell>
          <cell r="F134" t="str">
            <v>Doute</v>
          </cell>
        </row>
        <row r="135">
          <cell r="A135" t="str">
            <v>B1R607</v>
          </cell>
          <cell r="B135" t="str">
            <v>RUISSEAU DE MASSOMBRE</v>
          </cell>
          <cell r="C135" t="str">
            <v>BE</v>
          </cell>
          <cell r="D135" t="str">
            <v>BE</v>
          </cell>
          <cell r="E135" t="str">
            <v>BE</v>
          </cell>
          <cell r="F135" t="str">
            <v>BE</v>
          </cell>
        </row>
        <row r="136">
          <cell r="A136" t="str">
            <v>B1R608</v>
          </cell>
          <cell r="B136" t="str">
            <v>RUISSEAU DE FIENNE</v>
          </cell>
          <cell r="C136" t="str">
            <v>BE</v>
          </cell>
          <cell r="D136" t="str">
            <v>BE</v>
          </cell>
          <cell r="E136" t="str">
            <v>BE</v>
          </cell>
          <cell r="F136" t="str">
            <v>BE</v>
          </cell>
        </row>
        <row r="137">
          <cell r="A137" t="str">
            <v>CR1</v>
          </cell>
          <cell r="B137" t="str">
            <v>RHIN 1</v>
          </cell>
          <cell r="C137" t="str">
            <v>BE</v>
          </cell>
          <cell r="D137" t="str">
            <v>BE</v>
          </cell>
          <cell r="E137" t="str">
            <v>BE</v>
          </cell>
          <cell r="F137" t="str">
            <v>BE</v>
          </cell>
        </row>
        <row r="138">
          <cell r="A138" t="str">
            <v>CR10</v>
          </cell>
          <cell r="B138" t="str">
            <v>CANAL DE NEUF-BRISACH 2</v>
          </cell>
          <cell r="C138" t="str">
            <v>BE</v>
          </cell>
          <cell r="D138" t="str">
            <v>BE</v>
          </cell>
          <cell r="E138" t="str">
            <v>BE</v>
          </cell>
          <cell r="F138" t="str">
            <v>BE</v>
          </cell>
        </row>
        <row r="139">
          <cell r="A139" t="str">
            <v>CR100</v>
          </cell>
          <cell r="B139" t="str">
            <v>BECHINE</v>
          </cell>
          <cell r="C139" t="str">
            <v>BE</v>
          </cell>
          <cell r="D139" t="str">
            <v>BE</v>
          </cell>
          <cell r="E139" t="str">
            <v>BE</v>
          </cell>
          <cell r="F139" t="str">
            <v>BE</v>
          </cell>
        </row>
        <row r="140">
          <cell r="A140" t="str">
            <v>CR101</v>
          </cell>
          <cell r="B140" t="str">
            <v>URE</v>
          </cell>
          <cell r="C140" t="str">
            <v>BE</v>
          </cell>
          <cell r="D140" t="str">
            <v>BE</v>
          </cell>
          <cell r="E140" t="str">
            <v>BE</v>
          </cell>
          <cell r="F140" t="str">
            <v>BE</v>
          </cell>
        </row>
        <row r="141">
          <cell r="A141" t="str">
            <v>CR102</v>
          </cell>
          <cell r="B141" t="str">
            <v>WALBACH</v>
          </cell>
          <cell r="C141" t="str">
            <v>BE peu probable</v>
          </cell>
          <cell r="D141" t="str">
            <v>BE peu probable</v>
          </cell>
          <cell r="E141" t="str">
            <v>Doute</v>
          </cell>
          <cell r="F141" t="str">
            <v>BE</v>
          </cell>
        </row>
        <row r="142">
          <cell r="A142" t="str">
            <v>CR103</v>
          </cell>
          <cell r="B142" t="str">
            <v>SAMBACH</v>
          </cell>
          <cell r="C142" t="str">
            <v>BE</v>
          </cell>
          <cell r="D142" t="str">
            <v>BE</v>
          </cell>
          <cell r="E142" t="str">
            <v>BE</v>
          </cell>
          <cell r="F142" t="str">
            <v>BE</v>
          </cell>
        </row>
        <row r="143">
          <cell r="A143" t="str">
            <v>CR104</v>
          </cell>
          <cell r="B143" t="str">
            <v>STRENGBACH</v>
          </cell>
          <cell r="C143" t="str">
            <v>BE</v>
          </cell>
          <cell r="D143" t="str">
            <v>BE</v>
          </cell>
          <cell r="E143" t="str">
            <v>BE</v>
          </cell>
          <cell r="F143" t="str">
            <v>BE</v>
          </cell>
        </row>
        <row r="144">
          <cell r="A144" t="str">
            <v>CR105</v>
          </cell>
          <cell r="B144" t="str">
            <v>BREITBRUNNENWASSER</v>
          </cell>
          <cell r="C144" t="str">
            <v>BE</v>
          </cell>
          <cell r="D144" t="str">
            <v>BE</v>
          </cell>
          <cell r="E144" t="str">
            <v>BE</v>
          </cell>
          <cell r="F144" t="str">
            <v>BE</v>
          </cell>
        </row>
        <row r="145">
          <cell r="A145" t="str">
            <v>CR106</v>
          </cell>
          <cell r="B145" t="str">
            <v>BLIND</v>
          </cell>
          <cell r="C145" t="str">
            <v>BE</v>
          </cell>
          <cell r="D145" t="str">
            <v>BE</v>
          </cell>
          <cell r="E145" t="str">
            <v>BE</v>
          </cell>
          <cell r="F145" t="str">
            <v>BE</v>
          </cell>
        </row>
        <row r="146">
          <cell r="A146" t="str">
            <v>CR107</v>
          </cell>
          <cell r="B146" t="str">
            <v>HORGIESSEN</v>
          </cell>
          <cell r="C146" t="str">
            <v>BE</v>
          </cell>
          <cell r="D146" t="str">
            <v>BE</v>
          </cell>
          <cell r="E146" t="str">
            <v>BE</v>
          </cell>
          <cell r="F146" t="str">
            <v>BE</v>
          </cell>
        </row>
        <row r="147">
          <cell r="A147" t="str">
            <v>CR108</v>
          </cell>
          <cell r="B147" t="str">
            <v>ORCHBACH</v>
          </cell>
          <cell r="C147" t="str">
            <v>BE</v>
          </cell>
          <cell r="D147" t="str">
            <v>BE</v>
          </cell>
          <cell r="E147" t="str">
            <v>BE</v>
          </cell>
          <cell r="F147" t="str">
            <v>BE</v>
          </cell>
        </row>
        <row r="148">
          <cell r="A148" t="str">
            <v>CR109</v>
          </cell>
          <cell r="B148" t="str">
            <v>FORSTLACH</v>
          </cell>
          <cell r="C148" t="str">
            <v>BE</v>
          </cell>
          <cell r="D148" t="str">
            <v>BE</v>
          </cell>
          <cell r="E148" t="str">
            <v>BE</v>
          </cell>
          <cell r="F148" t="str">
            <v>BE</v>
          </cell>
        </row>
        <row r="149">
          <cell r="A149" t="str">
            <v>CR110</v>
          </cell>
          <cell r="B149" t="str">
            <v>KRUMMLACH</v>
          </cell>
          <cell r="C149" t="str">
            <v>BE</v>
          </cell>
          <cell r="D149" t="str">
            <v>BE</v>
          </cell>
          <cell r="E149" t="str">
            <v>BE</v>
          </cell>
          <cell r="F149" t="str">
            <v>BE</v>
          </cell>
        </row>
        <row r="150">
          <cell r="A150" t="str">
            <v>CR111</v>
          </cell>
          <cell r="B150" t="str">
            <v>OBERRIEDGRABEN</v>
          </cell>
          <cell r="C150" t="str">
            <v>BE peu probable</v>
          </cell>
          <cell r="D150" t="str">
            <v>BE peu probable</v>
          </cell>
          <cell r="E150" t="str">
            <v>BE peu probable</v>
          </cell>
          <cell r="F150" t="str">
            <v>BE peu probable</v>
          </cell>
        </row>
        <row r="151">
          <cell r="A151" t="str">
            <v>CR112</v>
          </cell>
          <cell r="B151" t="str">
            <v>GIESSEN 1</v>
          </cell>
          <cell r="C151" t="str">
            <v>BE</v>
          </cell>
          <cell r="D151" t="str">
            <v>BE</v>
          </cell>
          <cell r="E151" t="str">
            <v>BE</v>
          </cell>
          <cell r="F151" t="str">
            <v>BE</v>
          </cell>
        </row>
        <row r="152">
          <cell r="A152" t="str">
            <v>CR113</v>
          </cell>
          <cell r="B152" t="str">
            <v>GIESSEN 2</v>
          </cell>
          <cell r="C152" t="str">
            <v>Doute</v>
          </cell>
          <cell r="D152" t="str">
            <v>BE</v>
          </cell>
          <cell r="E152" t="str">
            <v>Doute</v>
          </cell>
          <cell r="F152" t="str">
            <v>BE</v>
          </cell>
        </row>
        <row r="153">
          <cell r="A153" t="str">
            <v>CR114</v>
          </cell>
          <cell r="B153" t="str">
            <v>GIESSEN 3</v>
          </cell>
          <cell r="C153" t="str">
            <v>BE</v>
          </cell>
          <cell r="D153" t="str">
            <v>BE</v>
          </cell>
          <cell r="E153" t="str">
            <v>BE</v>
          </cell>
          <cell r="F153" t="str">
            <v>BE</v>
          </cell>
        </row>
        <row r="154">
          <cell r="A154" t="str">
            <v>CR115</v>
          </cell>
          <cell r="B154" t="str">
            <v>LIEPVRETTE 1</v>
          </cell>
          <cell r="C154" t="str">
            <v>BE</v>
          </cell>
          <cell r="D154" t="str">
            <v>BE</v>
          </cell>
          <cell r="E154" t="str">
            <v>BE</v>
          </cell>
          <cell r="F154" t="str">
            <v>BE</v>
          </cell>
        </row>
        <row r="155">
          <cell r="A155" t="str">
            <v>CR116</v>
          </cell>
          <cell r="B155" t="str">
            <v>LIEPVRETTE 2</v>
          </cell>
          <cell r="C155" t="str">
            <v>Doute</v>
          </cell>
          <cell r="D155" t="str">
            <v>BE</v>
          </cell>
          <cell r="E155" t="str">
            <v>Doute</v>
          </cell>
          <cell r="F155" t="str">
            <v>BE</v>
          </cell>
        </row>
        <row r="156">
          <cell r="A156" t="str">
            <v>CR117</v>
          </cell>
          <cell r="B156" t="str">
            <v>LIEPVRETTE 3</v>
          </cell>
          <cell r="C156" t="str">
            <v>Doute</v>
          </cell>
          <cell r="D156" t="str">
            <v>BE</v>
          </cell>
          <cell r="E156" t="str">
            <v>Doute</v>
          </cell>
          <cell r="F156" t="str">
            <v>BE</v>
          </cell>
        </row>
        <row r="157">
          <cell r="A157" t="str">
            <v>CR118</v>
          </cell>
          <cell r="B157" t="str">
            <v>ROMBACH</v>
          </cell>
          <cell r="C157" t="str">
            <v>BE</v>
          </cell>
          <cell r="D157" t="str">
            <v>BE</v>
          </cell>
          <cell r="E157" t="str">
            <v>BE</v>
          </cell>
          <cell r="F157" t="str">
            <v>BE</v>
          </cell>
        </row>
        <row r="158">
          <cell r="A158" t="str">
            <v>CR119</v>
          </cell>
          <cell r="B158" t="str">
            <v>AUBACH</v>
          </cell>
          <cell r="C158" t="str">
            <v>BE</v>
          </cell>
          <cell r="D158" t="str">
            <v>BE</v>
          </cell>
          <cell r="E158" t="str">
            <v>BE</v>
          </cell>
          <cell r="F158" t="str">
            <v>BE</v>
          </cell>
        </row>
        <row r="159">
          <cell r="A159" t="str">
            <v>CR12</v>
          </cell>
          <cell r="B159" t="str">
            <v>CANAL DE COLMAR</v>
          </cell>
          <cell r="C159" t="str">
            <v>BE</v>
          </cell>
          <cell r="D159" t="str">
            <v>BE</v>
          </cell>
          <cell r="E159" t="str">
            <v>BE</v>
          </cell>
          <cell r="F159" t="str">
            <v>BE</v>
          </cell>
        </row>
        <row r="160">
          <cell r="A160" t="str">
            <v>CR120</v>
          </cell>
          <cell r="B160" t="str">
            <v>HANFGRABEN</v>
          </cell>
          <cell r="C160" t="str">
            <v>BE</v>
          </cell>
          <cell r="D160" t="str">
            <v>BE</v>
          </cell>
          <cell r="E160" t="str">
            <v>BE</v>
          </cell>
          <cell r="F160" t="str">
            <v>BE</v>
          </cell>
        </row>
        <row r="161">
          <cell r="A161" t="str">
            <v>CR121</v>
          </cell>
          <cell r="B161" t="str">
            <v>MAERDERGRABEN</v>
          </cell>
          <cell r="C161" t="str">
            <v>BE</v>
          </cell>
          <cell r="D161" t="str">
            <v>BE</v>
          </cell>
          <cell r="E161" t="str">
            <v>BE</v>
          </cell>
          <cell r="F161" t="str">
            <v>BE</v>
          </cell>
        </row>
        <row r="162">
          <cell r="A162" t="str">
            <v>CR122</v>
          </cell>
          <cell r="B162" t="str">
            <v>CANAL DE DECHARGE DE L'ILL</v>
          </cell>
          <cell r="C162" t="str">
            <v>BE</v>
          </cell>
          <cell r="D162" t="str">
            <v>BE</v>
          </cell>
          <cell r="E162" t="str">
            <v>BE</v>
          </cell>
          <cell r="F162" t="str">
            <v>BE</v>
          </cell>
        </row>
        <row r="163">
          <cell r="A163" t="str">
            <v>CR123</v>
          </cell>
          <cell r="B163" t="str">
            <v>ZEMBS</v>
          </cell>
          <cell r="C163" t="str">
            <v>BE</v>
          </cell>
          <cell r="D163" t="str">
            <v>BE</v>
          </cell>
          <cell r="E163" t="str">
            <v>BE</v>
          </cell>
          <cell r="F163" t="str">
            <v>BE</v>
          </cell>
        </row>
        <row r="164">
          <cell r="A164" t="str">
            <v>CR124</v>
          </cell>
          <cell r="B164" t="str">
            <v>CANAL D'ALIMENTATION DE L'ILL</v>
          </cell>
          <cell r="C164" t="str">
            <v>BE</v>
          </cell>
          <cell r="D164" t="str">
            <v>BE</v>
          </cell>
          <cell r="E164" t="str">
            <v>BE</v>
          </cell>
          <cell r="F164" t="str">
            <v>BE</v>
          </cell>
        </row>
        <row r="165">
          <cell r="A165" t="str">
            <v>CR125</v>
          </cell>
          <cell r="B165" t="str">
            <v>ANDLAU 1</v>
          </cell>
          <cell r="C165" t="str">
            <v>BE</v>
          </cell>
          <cell r="D165" t="str">
            <v>BE</v>
          </cell>
          <cell r="E165" t="str">
            <v>BE</v>
          </cell>
          <cell r="F165" t="str">
            <v>BE</v>
          </cell>
        </row>
        <row r="166">
          <cell r="A166" t="str">
            <v>CR126</v>
          </cell>
          <cell r="B166" t="str">
            <v>ANDLAU 2</v>
          </cell>
          <cell r="C166" t="str">
            <v>BE</v>
          </cell>
          <cell r="D166" t="str">
            <v>BE</v>
          </cell>
          <cell r="E166" t="str">
            <v>BE</v>
          </cell>
          <cell r="F166" t="str">
            <v>BE</v>
          </cell>
        </row>
        <row r="167">
          <cell r="A167" t="str">
            <v>CR127</v>
          </cell>
          <cell r="B167" t="str">
            <v>SCHEER</v>
          </cell>
          <cell r="C167" t="str">
            <v>BE peu probable</v>
          </cell>
          <cell r="D167" t="str">
            <v>BE peu probable</v>
          </cell>
          <cell r="E167" t="str">
            <v>BE peu probable</v>
          </cell>
          <cell r="F167" t="str">
            <v>BE peu probable</v>
          </cell>
        </row>
        <row r="168">
          <cell r="A168" t="str">
            <v>CR128</v>
          </cell>
          <cell r="B168" t="str">
            <v>KIRNECK 1</v>
          </cell>
          <cell r="C168" t="str">
            <v>BE</v>
          </cell>
          <cell r="D168" t="str">
            <v>BE</v>
          </cell>
          <cell r="E168" t="str">
            <v>BE</v>
          </cell>
          <cell r="F168" t="str">
            <v>BE</v>
          </cell>
        </row>
        <row r="169">
          <cell r="A169" t="str">
            <v>CR129</v>
          </cell>
          <cell r="B169" t="str">
            <v>KIRNECK 2</v>
          </cell>
          <cell r="C169" t="str">
            <v>BE</v>
          </cell>
          <cell r="D169" t="str">
            <v>BE</v>
          </cell>
          <cell r="E169" t="str">
            <v>BE</v>
          </cell>
          <cell r="F169" t="str">
            <v>BE</v>
          </cell>
        </row>
        <row r="170">
          <cell r="A170" t="str">
            <v>CR13</v>
          </cell>
          <cell r="B170" t="str">
            <v>CANAL D'IRRIGATION DE LA HARDT</v>
          </cell>
          <cell r="C170" t="str">
            <v>BE</v>
          </cell>
          <cell r="D170" t="str">
            <v>BE</v>
          </cell>
          <cell r="E170" t="str">
            <v>BE</v>
          </cell>
          <cell r="F170" t="str">
            <v>BE</v>
          </cell>
        </row>
        <row r="171">
          <cell r="A171" t="str">
            <v>CR130</v>
          </cell>
          <cell r="B171" t="str">
            <v>DARSBACH</v>
          </cell>
          <cell r="C171" t="str">
            <v>BE</v>
          </cell>
          <cell r="D171" t="str">
            <v>BE</v>
          </cell>
          <cell r="E171" t="str">
            <v>BE</v>
          </cell>
          <cell r="F171" t="str">
            <v>BE</v>
          </cell>
        </row>
        <row r="172">
          <cell r="A172" t="str">
            <v>CR131</v>
          </cell>
          <cell r="B172" t="str">
            <v>EHN 1</v>
          </cell>
          <cell r="C172" t="str">
            <v>BE</v>
          </cell>
          <cell r="D172" t="str">
            <v>BE</v>
          </cell>
          <cell r="E172" t="str">
            <v>BE</v>
          </cell>
          <cell r="F172" t="str">
            <v>BE</v>
          </cell>
        </row>
        <row r="173">
          <cell r="A173" t="str">
            <v>CR132</v>
          </cell>
          <cell r="B173" t="str">
            <v>EHN 2</v>
          </cell>
          <cell r="C173" t="str">
            <v>BE peu probable</v>
          </cell>
          <cell r="D173" t="str">
            <v>BE peu probable</v>
          </cell>
          <cell r="E173" t="str">
            <v>BE peu probable</v>
          </cell>
          <cell r="F173" t="str">
            <v>BE peu probable</v>
          </cell>
        </row>
        <row r="174">
          <cell r="A174" t="str">
            <v>CR133</v>
          </cell>
          <cell r="B174" t="str">
            <v>EHN 3</v>
          </cell>
          <cell r="C174" t="str">
            <v>BE peu probable</v>
          </cell>
          <cell r="D174" t="str">
            <v>BE peu probable</v>
          </cell>
          <cell r="E174" t="str">
            <v>BE peu probable</v>
          </cell>
          <cell r="F174" t="str">
            <v>Doute</v>
          </cell>
        </row>
        <row r="175">
          <cell r="A175" t="str">
            <v>CR134</v>
          </cell>
          <cell r="B175" t="str">
            <v>EHN 4</v>
          </cell>
          <cell r="C175" t="str">
            <v>BE peu probable</v>
          </cell>
          <cell r="D175" t="str">
            <v>BE peu probable</v>
          </cell>
          <cell r="E175" t="str">
            <v>BE peu probable</v>
          </cell>
          <cell r="F175" t="str">
            <v>BE peu probable</v>
          </cell>
        </row>
        <row r="176">
          <cell r="A176" t="str">
            <v>CR135</v>
          </cell>
          <cell r="B176" t="str">
            <v>ROSENMEER</v>
          </cell>
          <cell r="C176" t="str">
            <v>BE peu probable</v>
          </cell>
          <cell r="D176" t="str">
            <v>BE</v>
          </cell>
          <cell r="E176" t="str">
            <v>BE peu probable</v>
          </cell>
          <cell r="F176" t="str">
            <v>BE</v>
          </cell>
        </row>
        <row r="177">
          <cell r="A177" t="str">
            <v>CR136</v>
          </cell>
          <cell r="B177" t="str">
            <v>VIEIL ERGELSENBACH</v>
          </cell>
          <cell r="C177" t="str">
            <v>BE</v>
          </cell>
          <cell r="D177" t="str">
            <v>BE</v>
          </cell>
          <cell r="E177" t="str">
            <v>BE</v>
          </cell>
          <cell r="F177" t="str">
            <v>BE</v>
          </cell>
        </row>
        <row r="178">
          <cell r="A178" t="str">
            <v>CR137</v>
          </cell>
          <cell r="B178" t="str">
            <v>RUISSEAU D'ALBET</v>
          </cell>
          <cell r="C178" t="str">
            <v>BE</v>
          </cell>
          <cell r="D178" t="str">
            <v>BE</v>
          </cell>
          <cell r="E178" t="str">
            <v>BE</v>
          </cell>
          <cell r="F178" t="str">
            <v>BE</v>
          </cell>
        </row>
        <row r="179">
          <cell r="A179" t="str">
            <v>CR138</v>
          </cell>
          <cell r="B179" t="str">
            <v>RUISSEAU DE FRAMONT</v>
          </cell>
          <cell r="C179" t="str">
            <v>BE</v>
          </cell>
          <cell r="D179" t="str">
            <v>BE</v>
          </cell>
          <cell r="E179" t="str">
            <v>BE</v>
          </cell>
          <cell r="F179" t="str">
            <v>BE</v>
          </cell>
        </row>
        <row r="180">
          <cell r="A180" t="str">
            <v>CR139</v>
          </cell>
          <cell r="B180" t="str">
            <v>BARENBACH</v>
          </cell>
          <cell r="C180" t="str">
            <v>BE</v>
          </cell>
          <cell r="D180" t="str">
            <v>BE</v>
          </cell>
          <cell r="E180" t="str">
            <v>BE</v>
          </cell>
          <cell r="F180" t="str">
            <v>BE</v>
          </cell>
        </row>
        <row r="181">
          <cell r="A181" t="str">
            <v>CR14</v>
          </cell>
          <cell r="B181" t="str">
            <v>RIGOLE DE WIDENSOHLEN</v>
          </cell>
          <cell r="C181" t="str">
            <v>BE</v>
          </cell>
          <cell r="D181" t="str">
            <v>BE</v>
          </cell>
          <cell r="E181" t="str">
            <v>BE</v>
          </cell>
          <cell r="F181" t="str">
            <v>BE</v>
          </cell>
        </row>
        <row r="182">
          <cell r="A182" t="str">
            <v>CR140</v>
          </cell>
          <cell r="B182" t="str">
            <v>BASS DE RUSS</v>
          </cell>
          <cell r="C182" t="str">
            <v>BE</v>
          </cell>
          <cell r="D182" t="str">
            <v>BE</v>
          </cell>
          <cell r="E182" t="str">
            <v>BE</v>
          </cell>
          <cell r="F182" t="str">
            <v>BE</v>
          </cell>
        </row>
        <row r="183">
          <cell r="A183" t="str">
            <v>CR141</v>
          </cell>
          <cell r="B183" t="str">
            <v>NETZENBACH</v>
          </cell>
          <cell r="C183" t="str">
            <v>BE</v>
          </cell>
          <cell r="D183" t="str">
            <v>BE</v>
          </cell>
          <cell r="E183" t="str">
            <v>BE</v>
          </cell>
          <cell r="F183" t="str">
            <v>BE</v>
          </cell>
        </row>
        <row r="184">
          <cell r="A184" t="str">
            <v>CR142</v>
          </cell>
          <cell r="B184" t="str">
            <v>HASEL</v>
          </cell>
          <cell r="C184" t="str">
            <v>BE</v>
          </cell>
          <cell r="D184" t="str">
            <v>BE</v>
          </cell>
          <cell r="E184" t="str">
            <v>BE</v>
          </cell>
          <cell r="F184" t="str">
            <v>BE</v>
          </cell>
        </row>
        <row r="185">
          <cell r="A185" t="str">
            <v>CR143</v>
          </cell>
          <cell r="B185" t="str">
            <v>MAGEL</v>
          </cell>
          <cell r="C185" t="str">
            <v>BE</v>
          </cell>
          <cell r="D185" t="str">
            <v>BE</v>
          </cell>
          <cell r="E185" t="str">
            <v>BE</v>
          </cell>
          <cell r="F185" t="str">
            <v>BE</v>
          </cell>
        </row>
        <row r="186">
          <cell r="A186" t="str">
            <v>CR144</v>
          </cell>
          <cell r="B186" t="str">
            <v>CANAL COULEAUX</v>
          </cell>
          <cell r="C186" t="str">
            <v>BE</v>
          </cell>
          <cell r="D186" t="str">
            <v>BE</v>
          </cell>
          <cell r="E186" t="str">
            <v>BE</v>
          </cell>
          <cell r="F186" t="str">
            <v>BE</v>
          </cell>
        </row>
        <row r="187">
          <cell r="A187" t="str">
            <v>CR145</v>
          </cell>
          <cell r="B187" t="str">
            <v>MOSSIG 1</v>
          </cell>
          <cell r="C187" t="str">
            <v>BE</v>
          </cell>
          <cell r="D187" t="str">
            <v>BE</v>
          </cell>
          <cell r="E187" t="str">
            <v>BE</v>
          </cell>
          <cell r="F187" t="str">
            <v>BE</v>
          </cell>
        </row>
        <row r="188">
          <cell r="A188" t="str">
            <v>CR146</v>
          </cell>
          <cell r="B188" t="str">
            <v>MOSSIG 2</v>
          </cell>
          <cell r="C188" t="str">
            <v>BE peu probable</v>
          </cell>
          <cell r="D188" t="str">
            <v>BE peu probable</v>
          </cell>
          <cell r="E188" t="str">
            <v>BE peu probable</v>
          </cell>
          <cell r="F188" t="str">
            <v>BE peu probable</v>
          </cell>
        </row>
        <row r="189">
          <cell r="A189" t="str">
            <v>CR147</v>
          </cell>
          <cell r="B189" t="str">
            <v>BRAS D'ALTORF</v>
          </cell>
          <cell r="C189" t="str">
            <v>BE</v>
          </cell>
          <cell r="D189" t="str">
            <v>BE</v>
          </cell>
          <cell r="E189" t="str">
            <v>BE</v>
          </cell>
          <cell r="F189" t="str">
            <v>BE</v>
          </cell>
        </row>
        <row r="190">
          <cell r="A190" t="str">
            <v>CR148</v>
          </cell>
          <cell r="B190" t="str">
            <v>CANAL DE LA BRUCHE (DECLASSE)</v>
          </cell>
          <cell r="C190" t="str">
            <v>Doute</v>
          </cell>
          <cell r="D190" t="str">
            <v>BE peu probable</v>
          </cell>
          <cell r="E190" t="str">
            <v>Doute</v>
          </cell>
          <cell r="F190" t="str">
            <v>BE</v>
          </cell>
        </row>
        <row r="191">
          <cell r="A191" t="str">
            <v>CR149</v>
          </cell>
          <cell r="B191" t="str">
            <v>MUHLBACH</v>
          </cell>
          <cell r="C191" t="str">
            <v>Doute</v>
          </cell>
          <cell r="D191" t="str">
            <v>BE</v>
          </cell>
          <cell r="E191" t="str">
            <v>Doute</v>
          </cell>
          <cell r="F191" t="str">
            <v>BE</v>
          </cell>
        </row>
        <row r="192">
          <cell r="A192" t="str">
            <v>CR15</v>
          </cell>
          <cell r="B192" t="str">
            <v>CANAL VAUBAN</v>
          </cell>
          <cell r="C192" t="str">
            <v>BE</v>
          </cell>
          <cell r="D192" t="str">
            <v>BE</v>
          </cell>
          <cell r="E192" t="str">
            <v>BE</v>
          </cell>
          <cell r="F192" t="str">
            <v>BE</v>
          </cell>
        </row>
        <row r="193">
          <cell r="A193" t="str">
            <v>CR150</v>
          </cell>
          <cell r="B193" t="str">
            <v>RHIN TORTU</v>
          </cell>
          <cell r="C193" t="str">
            <v>BE</v>
          </cell>
          <cell r="D193" t="str">
            <v>BE</v>
          </cell>
          <cell r="E193" t="str">
            <v>BE</v>
          </cell>
          <cell r="F193" t="str">
            <v>BE</v>
          </cell>
        </row>
        <row r="194">
          <cell r="A194" t="str">
            <v>CR151</v>
          </cell>
          <cell r="B194" t="str">
            <v>SOUFFEL</v>
          </cell>
          <cell r="C194" t="str">
            <v>Doute</v>
          </cell>
          <cell r="D194" t="str">
            <v>BE peu probable</v>
          </cell>
          <cell r="E194" t="str">
            <v>Doute</v>
          </cell>
          <cell r="F194" t="str">
            <v>BE</v>
          </cell>
        </row>
        <row r="195">
          <cell r="A195" t="str">
            <v>CR152</v>
          </cell>
          <cell r="B195" t="str">
            <v>MODER 1</v>
          </cell>
          <cell r="C195" t="str">
            <v>BE</v>
          </cell>
          <cell r="D195" t="str">
            <v>BE</v>
          </cell>
          <cell r="E195" t="str">
            <v>BE</v>
          </cell>
          <cell r="F195" t="str">
            <v>BE</v>
          </cell>
        </row>
        <row r="196">
          <cell r="A196" t="str">
            <v>CR153</v>
          </cell>
          <cell r="B196" t="str">
            <v>MODER 2</v>
          </cell>
          <cell r="C196" t="str">
            <v>BE</v>
          </cell>
          <cell r="D196" t="str">
            <v>BE</v>
          </cell>
          <cell r="E196" t="str">
            <v>BE peu probable</v>
          </cell>
          <cell r="F196" t="str">
            <v>BE peu probable</v>
          </cell>
        </row>
        <row r="197">
          <cell r="A197" t="str">
            <v>CR154</v>
          </cell>
          <cell r="B197" t="str">
            <v>MODER 3</v>
          </cell>
          <cell r="C197" t="str">
            <v>BE</v>
          </cell>
          <cell r="D197" t="str">
            <v>BE</v>
          </cell>
          <cell r="E197" t="str">
            <v>Doute</v>
          </cell>
          <cell r="F197" t="str">
            <v>Doute</v>
          </cell>
        </row>
        <row r="198">
          <cell r="A198" t="str">
            <v>CR155</v>
          </cell>
          <cell r="B198" t="str">
            <v>MODER 4</v>
          </cell>
          <cell r="C198" t="str">
            <v>Doute</v>
          </cell>
          <cell r="D198" t="str">
            <v>BE</v>
          </cell>
          <cell r="E198" t="str">
            <v>Doute</v>
          </cell>
          <cell r="F198" t="str">
            <v>Doute</v>
          </cell>
        </row>
        <row r="199">
          <cell r="A199" t="str">
            <v>CR156</v>
          </cell>
          <cell r="B199" t="str">
            <v>MODER 5</v>
          </cell>
          <cell r="C199" t="str">
            <v>Doute</v>
          </cell>
          <cell r="D199" t="str">
            <v>BE</v>
          </cell>
          <cell r="E199" t="str">
            <v>Doute</v>
          </cell>
          <cell r="F199" t="str">
            <v>Doute</v>
          </cell>
        </row>
        <row r="200">
          <cell r="A200" t="str">
            <v>CR157</v>
          </cell>
          <cell r="B200" t="str">
            <v>SAUER 1</v>
          </cell>
          <cell r="C200" t="str">
            <v>BE</v>
          </cell>
          <cell r="D200" t="str">
            <v>BE</v>
          </cell>
          <cell r="E200" t="str">
            <v>BE</v>
          </cell>
          <cell r="F200" t="str">
            <v>BE</v>
          </cell>
        </row>
        <row r="201">
          <cell r="A201" t="str">
            <v>CR158</v>
          </cell>
          <cell r="B201" t="str">
            <v>SAUER 2</v>
          </cell>
          <cell r="C201" t="str">
            <v>BE peu probable</v>
          </cell>
          <cell r="D201" t="str">
            <v>BE peu probable</v>
          </cell>
          <cell r="E201" t="str">
            <v>BE peu probable</v>
          </cell>
          <cell r="F201" t="str">
            <v>BE peu probable</v>
          </cell>
        </row>
        <row r="202">
          <cell r="A202" t="str">
            <v>CR159</v>
          </cell>
          <cell r="B202" t="str">
            <v>SAUER 3</v>
          </cell>
          <cell r="C202" t="str">
            <v>BE peu probable</v>
          </cell>
          <cell r="D202" t="str">
            <v>BE peu probable</v>
          </cell>
          <cell r="E202" t="str">
            <v>BE peu probable</v>
          </cell>
          <cell r="F202" t="str">
            <v>BE peu probable</v>
          </cell>
        </row>
        <row r="203">
          <cell r="A203" t="str">
            <v>CR16</v>
          </cell>
          <cell r="B203" t="str">
            <v>ILL 1</v>
          </cell>
          <cell r="C203" t="str">
            <v>Doute</v>
          </cell>
          <cell r="D203" t="str">
            <v>BE</v>
          </cell>
          <cell r="E203" t="str">
            <v>Doute</v>
          </cell>
          <cell r="F203" t="str">
            <v>BE</v>
          </cell>
        </row>
        <row r="204">
          <cell r="A204" t="str">
            <v>CR160</v>
          </cell>
          <cell r="B204" t="str">
            <v>SAUER 4</v>
          </cell>
          <cell r="C204" t="str">
            <v>BE peu probable</v>
          </cell>
          <cell r="D204" t="str">
            <v>BE peu probable</v>
          </cell>
          <cell r="E204" t="str">
            <v>BE peu probable</v>
          </cell>
          <cell r="F204" t="str">
            <v>BE peu probable</v>
          </cell>
        </row>
        <row r="205">
          <cell r="A205" t="str">
            <v>CR161</v>
          </cell>
          <cell r="B205" t="str">
            <v>ROTHBACH 1</v>
          </cell>
          <cell r="C205" t="str">
            <v>BE</v>
          </cell>
          <cell r="D205" t="str">
            <v>BE</v>
          </cell>
          <cell r="E205" t="str">
            <v>BE</v>
          </cell>
          <cell r="F205" t="str">
            <v>BE</v>
          </cell>
        </row>
        <row r="206">
          <cell r="A206" t="str">
            <v>CR162</v>
          </cell>
          <cell r="B206" t="str">
            <v>ROTHBACH 2</v>
          </cell>
          <cell r="C206" t="str">
            <v>BE peu probable</v>
          </cell>
          <cell r="D206" t="str">
            <v>BE peu probable</v>
          </cell>
          <cell r="E206" t="str">
            <v>BE peu probable</v>
          </cell>
          <cell r="F206" t="str">
            <v>BE peu probable</v>
          </cell>
        </row>
        <row r="207">
          <cell r="A207" t="str">
            <v>CR163</v>
          </cell>
          <cell r="B207" t="str">
            <v>WAPPACHGRABEN</v>
          </cell>
          <cell r="C207" t="str">
            <v>BE peu probable</v>
          </cell>
          <cell r="D207" t="str">
            <v>BE peu probable</v>
          </cell>
          <cell r="E207" t="str">
            <v>BE peu probable</v>
          </cell>
          <cell r="F207" t="str">
            <v>BE peu probable</v>
          </cell>
        </row>
        <row r="208">
          <cell r="A208" t="str">
            <v>CR164</v>
          </cell>
          <cell r="B208" t="str">
            <v>ZINSEL DU NORD 1</v>
          </cell>
          <cell r="C208" t="str">
            <v>BE</v>
          </cell>
          <cell r="D208" t="str">
            <v>BE</v>
          </cell>
          <cell r="E208" t="str">
            <v>BE</v>
          </cell>
          <cell r="F208" t="str">
            <v>BE</v>
          </cell>
        </row>
        <row r="209">
          <cell r="A209" t="str">
            <v>CR165</v>
          </cell>
          <cell r="B209" t="str">
            <v>ZINSEL DU NORD 2</v>
          </cell>
          <cell r="C209" t="str">
            <v>BE</v>
          </cell>
          <cell r="D209" t="str">
            <v>BE</v>
          </cell>
          <cell r="E209" t="str">
            <v>BE</v>
          </cell>
          <cell r="F209" t="str">
            <v>BE</v>
          </cell>
        </row>
        <row r="210">
          <cell r="A210" t="str">
            <v>CR166</v>
          </cell>
          <cell r="B210" t="str">
            <v>ZINSEL DU NORD 3</v>
          </cell>
          <cell r="C210" t="str">
            <v>BE peu probable</v>
          </cell>
          <cell r="D210" t="str">
            <v>BE peu probable</v>
          </cell>
          <cell r="E210" t="str">
            <v>Doute</v>
          </cell>
          <cell r="F210" t="str">
            <v>BE</v>
          </cell>
        </row>
        <row r="211">
          <cell r="A211" t="str">
            <v>CR167</v>
          </cell>
          <cell r="B211" t="str">
            <v>FALKENSTEINBACH 1</v>
          </cell>
          <cell r="C211" t="str">
            <v>BE</v>
          </cell>
          <cell r="D211" t="str">
            <v>BE</v>
          </cell>
          <cell r="E211" t="str">
            <v>BE</v>
          </cell>
          <cell r="F211" t="str">
            <v>BE</v>
          </cell>
        </row>
        <row r="212">
          <cell r="A212" t="str">
            <v>CR168</v>
          </cell>
          <cell r="B212" t="str">
            <v>FALKENSTEINBACH 2</v>
          </cell>
          <cell r="C212" t="str">
            <v>BE</v>
          </cell>
          <cell r="D212" t="str">
            <v>BE</v>
          </cell>
          <cell r="E212" t="str">
            <v>BE</v>
          </cell>
          <cell r="F212" t="str">
            <v>BE</v>
          </cell>
        </row>
        <row r="213">
          <cell r="A213" t="str">
            <v>CR169</v>
          </cell>
          <cell r="B213" t="str">
            <v>SCHWARZBACH (AFFL. FALKENSTEINBACH)</v>
          </cell>
          <cell r="C213" t="str">
            <v>BE</v>
          </cell>
          <cell r="D213" t="str">
            <v>BE</v>
          </cell>
          <cell r="E213" t="str">
            <v>BE</v>
          </cell>
          <cell r="F213" t="str">
            <v>BE</v>
          </cell>
        </row>
        <row r="214">
          <cell r="A214" t="str">
            <v>CR17</v>
          </cell>
          <cell r="B214" t="str">
            <v>ILL 2</v>
          </cell>
          <cell r="C214" t="str">
            <v>BE</v>
          </cell>
          <cell r="D214" t="str">
            <v>BE</v>
          </cell>
          <cell r="E214" t="str">
            <v>BE</v>
          </cell>
          <cell r="F214" t="str">
            <v>BE</v>
          </cell>
        </row>
        <row r="215">
          <cell r="A215" t="str">
            <v>CR170</v>
          </cell>
          <cell r="B215" t="str">
            <v>LOMDGRABEN</v>
          </cell>
          <cell r="C215" t="str">
            <v>Doute</v>
          </cell>
          <cell r="D215" t="str">
            <v>BE</v>
          </cell>
          <cell r="E215" t="str">
            <v>Doute</v>
          </cell>
          <cell r="F215" t="str">
            <v>BE</v>
          </cell>
        </row>
        <row r="216">
          <cell r="A216" t="str">
            <v>CR171</v>
          </cell>
          <cell r="B216" t="str">
            <v>ROTHBACH</v>
          </cell>
          <cell r="C216" t="str">
            <v>BE</v>
          </cell>
          <cell r="D216" t="str">
            <v>BE</v>
          </cell>
          <cell r="E216" t="str">
            <v>BE</v>
          </cell>
          <cell r="F216" t="str">
            <v>BE</v>
          </cell>
        </row>
        <row r="217">
          <cell r="A217" t="str">
            <v>CR172</v>
          </cell>
          <cell r="B217" t="str">
            <v>WASCHGRABEN</v>
          </cell>
          <cell r="C217" t="str">
            <v>Doute</v>
          </cell>
          <cell r="D217" t="str">
            <v>BE</v>
          </cell>
          <cell r="E217" t="str">
            <v>Doute</v>
          </cell>
          <cell r="F217" t="str">
            <v>BE</v>
          </cell>
        </row>
        <row r="218">
          <cell r="A218" t="str">
            <v>CR173</v>
          </cell>
          <cell r="B218" t="str">
            <v>KESSELGRABEN</v>
          </cell>
          <cell r="C218" t="str">
            <v>BE</v>
          </cell>
          <cell r="D218" t="str">
            <v>BE</v>
          </cell>
          <cell r="E218" t="str">
            <v>BE peu probable</v>
          </cell>
          <cell r="F218" t="str">
            <v>BE peu probable</v>
          </cell>
        </row>
        <row r="219">
          <cell r="A219" t="str">
            <v>CR174</v>
          </cell>
          <cell r="B219" t="str">
            <v>ZORN 1</v>
          </cell>
          <cell r="C219" t="str">
            <v>BE</v>
          </cell>
          <cell r="D219" t="str">
            <v>BE</v>
          </cell>
          <cell r="E219" t="str">
            <v>BE</v>
          </cell>
          <cell r="F219" t="str">
            <v>BE</v>
          </cell>
        </row>
        <row r="220">
          <cell r="A220" t="str">
            <v>CR175</v>
          </cell>
          <cell r="B220" t="str">
            <v>ZORN 2</v>
          </cell>
          <cell r="C220" t="str">
            <v>BE</v>
          </cell>
          <cell r="D220" t="str">
            <v>BE</v>
          </cell>
          <cell r="E220" t="str">
            <v>BE</v>
          </cell>
          <cell r="F220" t="str">
            <v>BE</v>
          </cell>
        </row>
        <row r="221">
          <cell r="A221" t="str">
            <v>CR176</v>
          </cell>
          <cell r="B221" t="str">
            <v>ZORN 3</v>
          </cell>
          <cell r="C221" t="str">
            <v>BE</v>
          </cell>
          <cell r="D221" t="str">
            <v>BE</v>
          </cell>
          <cell r="E221" t="str">
            <v>BE</v>
          </cell>
          <cell r="F221" t="str">
            <v>BE</v>
          </cell>
        </row>
        <row r="222">
          <cell r="A222" t="str">
            <v>CR177</v>
          </cell>
          <cell r="B222" t="str">
            <v>ZORN 4</v>
          </cell>
          <cell r="C222" t="str">
            <v>Doute</v>
          </cell>
          <cell r="D222" t="str">
            <v>BE</v>
          </cell>
          <cell r="E222" t="str">
            <v>Doute</v>
          </cell>
          <cell r="F222" t="str">
            <v>BE</v>
          </cell>
        </row>
        <row r="223">
          <cell r="A223" t="str">
            <v>CR178</v>
          </cell>
          <cell r="B223" t="str">
            <v>ZORN 5</v>
          </cell>
          <cell r="C223" t="str">
            <v>Doute</v>
          </cell>
          <cell r="D223" t="str">
            <v>BE</v>
          </cell>
          <cell r="E223" t="str">
            <v>Doute</v>
          </cell>
          <cell r="F223" t="str">
            <v>BE</v>
          </cell>
        </row>
        <row r="224">
          <cell r="A224" t="str">
            <v>CR179</v>
          </cell>
          <cell r="B224" t="str">
            <v>ZORN 6</v>
          </cell>
          <cell r="C224" t="str">
            <v>Doute</v>
          </cell>
          <cell r="D224" t="str">
            <v>BE peu probable</v>
          </cell>
          <cell r="E224" t="str">
            <v>Doute</v>
          </cell>
          <cell r="F224" t="str">
            <v>BE</v>
          </cell>
        </row>
        <row r="225">
          <cell r="A225" t="str">
            <v>CR18</v>
          </cell>
          <cell r="B225" t="str">
            <v>ILL 3</v>
          </cell>
          <cell r="C225" t="str">
            <v>Doute</v>
          </cell>
          <cell r="D225" t="str">
            <v>BE</v>
          </cell>
          <cell r="E225" t="str">
            <v>Doute</v>
          </cell>
          <cell r="F225" t="str">
            <v>Doute</v>
          </cell>
        </row>
        <row r="226">
          <cell r="A226" t="str">
            <v>CR180</v>
          </cell>
          <cell r="B226" t="str">
            <v>ZINSEL DU SUD 1</v>
          </cell>
          <cell r="C226" t="str">
            <v>Doute</v>
          </cell>
          <cell r="D226" t="str">
            <v>BE</v>
          </cell>
          <cell r="E226" t="str">
            <v>Doute</v>
          </cell>
          <cell r="F226" t="str">
            <v>BE</v>
          </cell>
        </row>
        <row r="227">
          <cell r="A227" t="str">
            <v>CR181</v>
          </cell>
          <cell r="B227" t="str">
            <v>ZINSEL DU SUD 2</v>
          </cell>
          <cell r="C227" t="str">
            <v>Doute</v>
          </cell>
          <cell r="D227" t="str">
            <v>BE</v>
          </cell>
          <cell r="E227" t="str">
            <v>Doute</v>
          </cell>
          <cell r="F227" t="str">
            <v>Doute</v>
          </cell>
        </row>
        <row r="228">
          <cell r="A228" t="str">
            <v>CR182</v>
          </cell>
          <cell r="B228" t="str">
            <v>BAERENBACH (AFFL. ZORN)</v>
          </cell>
          <cell r="C228" t="str">
            <v>BE</v>
          </cell>
          <cell r="D228" t="str">
            <v>BE</v>
          </cell>
          <cell r="E228" t="str">
            <v>BE</v>
          </cell>
          <cell r="F228" t="str">
            <v>BE</v>
          </cell>
        </row>
        <row r="229">
          <cell r="A229" t="str">
            <v>CR183</v>
          </cell>
          <cell r="B229" t="str">
            <v>RUISSEAU DE LA FONTAINE MELANIE</v>
          </cell>
          <cell r="C229" t="str">
            <v>BE</v>
          </cell>
          <cell r="D229" t="str">
            <v>BE</v>
          </cell>
          <cell r="E229" t="str">
            <v>BE</v>
          </cell>
          <cell r="F229" t="str">
            <v>BE</v>
          </cell>
        </row>
        <row r="230">
          <cell r="A230" t="str">
            <v>CR184</v>
          </cell>
          <cell r="B230" t="str">
            <v>MICHELBACH (AFFL. ZORN)</v>
          </cell>
          <cell r="C230" t="str">
            <v>BE</v>
          </cell>
          <cell r="D230" t="str">
            <v>BE</v>
          </cell>
          <cell r="E230" t="str">
            <v>BE</v>
          </cell>
          <cell r="F230" t="str">
            <v>BE</v>
          </cell>
        </row>
        <row r="231">
          <cell r="A231" t="str">
            <v>CR185</v>
          </cell>
          <cell r="B231" t="str">
            <v>DERIVATION DE ZORNHOF</v>
          </cell>
          <cell r="C231" t="str">
            <v>BE</v>
          </cell>
          <cell r="D231" t="str">
            <v>BE</v>
          </cell>
          <cell r="E231" t="str">
            <v>BE</v>
          </cell>
          <cell r="F231" t="str">
            <v>BE</v>
          </cell>
        </row>
        <row r="232">
          <cell r="A232" t="str">
            <v>CR186</v>
          </cell>
          <cell r="B232" t="str">
            <v>REHBACH</v>
          </cell>
          <cell r="C232" t="str">
            <v>BE</v>
          </cell>
          <cell r="D232" t="str">
            <v>BE</v>
          </cell>
          <cell r="E232" t="str">
            <v>BE</v>
          </cell>
          <cell r="F232" t="str">
            <v>BE</v>
          </cell>
        </row>
        <row r="233">
          <cell r="A233" t="str">
            <v>CR187</v>
          </cell>
          <cell r="B233" t="str">
            <v>NIEDERBACHEL</v>
          </cell>
          <cell r="C233" t="str">
            <v>BE</v>
          </cell>
          <cell r="D233" t="str">
            <v>BE</v>
          </cell>
          <cell r="E233" t="str">
            <v>BE</v>
          </cell>
          <cell r="F233" t="str">
            <v>BE</v>
          </cell>
        </row>
        <row r="234">
          <cell r="A234" t="str">
            <v>CR188</v>
          </cell>
          <cell r="B234" t="str">
            <v>FISCHBACH</v>
          </cell>
          <cell r="C234" t="str">
            <v>BE</v>
          </cell>
          <cell r="D234" t="str">
            <v>BE</v>
          </cell>
          <cell r="E234" t="str">
            <v>BE</v>
          </cell>
          <cell r="F234" t="str">
            <v>BE</v>
          </cell>
        </row>
        <row r="235">
          <cell r="A235" t="str">
            <v>CR189</v>
          </cell>
          <cell r="B235" t="str">
            <v>GRIESBAECHEL</v>
          </cell>
          <cell r="C235" t="str">
            <v>BE</v>
          </cell>
          <cell r="D235" t="str">
            <v>BE</v>
          </cell>
          <cell r="E235" t="str">
            <v>BE</v>
          </cell>
          <cell r="F235" t="str">
            <v>BE</v>
          </cell>
        </row>
        <row r="236">
          <cell r="A236" t="str">
            <v>CR19</v>
          </cell>
          <cell r="B236" t="str">
            <v>ILL 4</v>
          </cell>
          <cell r="C236" t="str">
            <v>Doute</v>
          </cell>
          <cell r="D236" t="str">
            <v>BE</v>
          </cell>
          <cell r="E236" t="str">
            <v>Doute</v>
          </cell>
          <cell r="F236" t="str">
            <v>BE</v>
          </cell>
        </row>
        <row r="237">
          <cell r="A237" t="str">
            <v>CR190</v>
          </cell>
          <cell r="B237" t="str">
            <v>MOSSEL</v>
          </cell>
          <cell r="C237" t="str">
            <v>BE</v>
          </cell>
          <cell r="D237" t="str">
            <v>BE</v>
          </cell>
          <cell r="E237" t="str">
            <v>BE</v>
          </cell>
          <cell r="F237" t="str">
            <v>BE</v>
          </cell>
        </row>
        <row r="238">
          <cell r="A238" t="str">
            <v>CR191</v>
          </cell>
          <cell r="B238" t="str">
            <v>LIENBACH</v>
          </cell>
          <cell r="C238" t="str">
            <v>BE</v>
          </cell>
          <cell r="D238" t="str">
            <v>BE</v>
          </cell>
          <cell r="E238" t="str">
            <v>BE</v>
          </cell>
          <cell r="F238" t="str">
            <v>BE</v>
          </cell>
        </row>
        <row r="239">
          <cell r="A239" t="str">
            <v>CR192</v>
          </cell>
          <cell r="B239" t="str">
            <v>LITTENHEIM</v>
          </cell>
          <cell r="C239" t="str">
            <v>Doute</v>
          </cell>
          <cell r="D239" t="str">
            <v>BE peu probable</v>
          </cell>
          <cell r="E239" t="str">
            <v>Doute</v>
          </cell>
          <cell r="F239" t="str">
            <v>Doute</v>
          </cell>
        </row>
        <row r="240">
          <cell r="A240" t="str">
            <v>CR193</v>
          </cell>
          <cell r="B240" t="str">
            <v>ROHRBACH</v>
          </cell>
          <cell r="C240" t="str">
            <v>Doute</v>
          </cell>
          <cell r="D240" t="str">
            <v>BE peu probable</v>
          </cell>
          <cell r="E240" t="str">
            <v>Doute</v>
          </cell>
          <cell r="F240" t="str">
            <v>Doute</v>
          </cell>
        </row>
        <row r="241">
          <cell r="A241" t="str">
            <v>CR194</v>
          </cell>
          <cell r="B241" t="str">
            <v>BACHGRABEN</v>
          </cell>
          <cell r="C241" t="str">
            <v>BE peu probable</v>
          </cell>
          <cell r="D241" t="str">
            <v>BE peu probable</v>
          </cell>
          <cell r="E241" t="str">
            <v>BE peu probable</v>
          </cell>
          <cell r="F241" t="str">
            <v>BE peu probable</v>
          </cell>
        </row>
        <row r="242">
          <cell r="A242" t="str">
            <v>CR195</v>
          </cell>
          <cell r="B242" t="str">
            <v>MINVERSHEIMERBACH</v>
          </cell>
          <cell r="C242" t="str">
            <v>Doute</v>
          </cell>
          <cell r="D242" t="str">
            <v>BE peu probable</v>
          </cell>
          <cell r="E242" t="str">
            <v>Doute</v>
          </cell>
          <cell r="F242" t="str">
            <v>Doute</v>
          </cell>
        </row>
        <row r="243">
          <cell r="A243" t="str">
            <v>CR196</v>
          </cell>
          <cell r="B243" t="str">
            <v>SALTENBACH</v>
          </cell>
          <cell r="C243" t="str">
            <v>BE</v>
          </cell>
          <cell r="D243" t="str">
            <v>BE</v>
          </cell>
          <cell r="E243" t="str">
            <v>BE</v>
          </cell>
          <cell r="F243" t="str">
            <v>BE</v>
          </cell>
        </row>
        <row r="244">
          <cell r="A244" t="str">
            <v>CR197</v>
          </cell>
          <cell r="B244" t="str">
            <v>LANDGRABEN</v>
          </cell>
          <cell r="C244" t="str">
            <v>BE peu probable</v>
          </cell>
          <cell r="D244" t="str">
            <v>BE peu probable</v>
          </cell>
          <cell r="E244" t="str">
            <v>BE peu probable</v>
          </cell>
          <cell r="F244" t="str">
            <v>BE peu probable</v>
          </cell>
        </row>
        <row r="245">
          <cell r="A245" t="str">
            <v>CR198</v>
          </cell>
          <cell r="B245" t="str">
            <v>CANAL DE DERIVATION DE LA ZORN</v>
          </cell>
          <cell r="C245" t="str">
            <v>BE</v>
          </cell>
          <cell r="D245" t="str">
            <v>BE</v>
          </cell>
          <cell r="E245" t="str">
            <v>BE</v>
          </cell>
          <cell r="F245" t="str">
            <v>BE</v>
          </cell>
        </row>
        <row r="246">
          <cell r="A246" t="str">
            <v>CR199</v>
          </cell>
          <cell r="B246" t="str">
            <v>EBERBACH</v>
          </cell>
          <cell r="C246" t="str">
            <v>BE peu probable</v>
          </cell>
          <cell r="D246" t="str">
            <v>BE peu probable</v>
          </cell>
          <cell r="E246" t="str">
            <v>BE peu probable</v>
          </cell>
          <cell r="F246" t="str">
            <v>BE peu probable</v>
          </cell>
        </row>
        <row r="247">
          <cell r="A247" t="str">
            <v>CR2</v>
          </cell>
          <cell r="B247" t="str">
            <v>RHIN 2</v>
          </cell>
          <cell r="C247" t="str">
            <v>BE</v>
          </cell>
          <cell r="D247" t="str">
            <v>BE</v>
          </cell>
          <cell r="E247" t="str">
            <v>BE</v>
          </cell>
          <cell r="F247" t="str">
            <v>BE</v>
          </cell>
        </row>
        <row r="248">
          <cell r="A248" t="str">
            <v>CR20</v>
          </cell>
          <cell r="B248" t="str">
            <v>ILL 5</v>
          </cell>
          <cell r="C248" t="str">
            <v>BE</v>
          </cell>
          <cell r="D248" t="str">
            <v>BE</v>
          </cell>
          <cell r="E248" t="str">
            <v>BE</v>
          </cell>
          <cell r="F248" t="str">
            <v>BE</v>
          </cell>
        </row>
        <row r="249">
          <cell r="A249" t="str">
            <v>CR200</v>
          </cell>
          <cell r="B249" t="str">
            <v>STEINBACH (AFFL. SAUER)</v>
          </cell>
          <cell r="C249" t="str">
            <v>BE</v>
          </cell>
          <cell r="D249" t="str">
            <v>BE</v>
          </cell>
          <cell r="E249" t="str">
            <v>BE</v>
          </cell>
          <cell r="F249" t="str">
            <v>BE</v>
          </cell>
        </row>
        <row r="250">
          <cell r="A250" t="str">
            <v>CR201</v>
          </cell>
          <cell r="B250" t="str">
            <v>SCHMELZBACH</v>
          </cell>
          <cell r="C250" t="str">
            <v>BE peu probable</v>
          </cell>
          <cell r="D250" t="str">
            <v>BE peu probable</v>
          </cell>
          <cell r="E250" t="str">
            <v>BE peu probable</v>
          </cell>
          <cell r="F250" t="str">
            <v>BE peu probable</v>
          </cell>
        </row>
        <row r="251">
          <cell r="A251" t="str">
            <v>CR202</v>
          </cell>
          <cell r="B251" t="str">
            <v>SOULZBACH</v>
          </cell>
          <cell r="C251" t="str">
            <v>BE</v>
          </cell>
          <cell r="D251" t="str">
            <v>BE</v>
          </cell>
          <cell r="E251" t="str">
            <v>BE</v>
          </cell>
          <cell r="F251" t="str">
            <v>BE</v>
          </cell>
        </row>
        <row r="252">
          <cell r="A252" t="str">
            <v>CR203</v>
          </cell>
          <cell r="B252" t="str">
            <v>BRUMBACH</v>
          </cell>
          <cell r="C252" t="str">
            <v>BE</v>
          </cell>
          <cell r="D252" t="str">
            <v>BE</v>
          </cell>
          <cell r="E252" t="str">
            <v>BE</v>
          </cell>
          <cell r="F252" t="str">
            <v>BE</v>
          </cell>
        </row>
        <row r="253">
          <cell r="A253" t="str">
            <v>CR204</v>
          </cell>
          <cell r="B253" t="str">
            <v>MIRGRABEN</v>
          </cell>
          <cell r="C253" t="str">
            <v>BE</v>
          </cell>
          <cell r="D253" t="str">
            <v>BE</v>
          </cell>
          <cell r="E253" t="str">
            <v>BE</v>
          </cell>
          <cell r="F253" t="str">
            <v>BE</v>
          </cell>
        </row>
        <row r="254">
          <cell r="A254" t="str">
            <v>CR205</v>
          </cell>
          <cell r="B254" t="str">
            <v>SELTZBACH</v>
          </cell>
          <cell r="C254" t="str">
            <v>BE peu probable</v>
          </cell>
          <cell r="D254" t="str">
            <v>BE peu probable</v>
          </cell>
          <cell r="E254" t="str">
            <v>BE peu probable</v>
          </cell>
          <cell r="F254" t="str">
            <v>BE peu probable</v>
          </cell>
        </row>
        <row r="255">
          <cell r="A255" t="str">
            <v>CR206</v>
          </cell>
          <cell r="B255" t="str">
            <v>ENGELBACH</v>
          </cell>
          <cell r="C255" t="str">
            <v>BE peu probable</v>
          </cell>
          <cell r="D255" t="str">
            <v>BE peu probable</v>
          </cell>
          <cell r="E255" t="str">
            <v>Doute</v>
          </cell>
          <cell r="F255" t="str">
            <v>BE</v>
          </cell>
        </row>
        <row r="256">
          <cell r="A256" t="str">
            <v>CR207</v>
          </cell>
          <cell r="B256" t="str">
            <v>LAUTER</v>
          </cell>
          <cell r="C256" t="str">
            <v>BE peu probable</v>
          </cell>
          <cell r="D256" t="str">
            <v>BE peu probable</v>
          </cell>
          <cell r="E256" t="str">
            <v>BE peu probable</v>
          </cell>
          <cell r="F256" t="str">
            <v>BE peu probable</v>
          </cell>
        </row>
        <row r="257">
          <cell r="A257" t="str">
            <v>CR208</v>
          </cell>
          <cell r="B257" t="str">
            <v>MOSELLE 1</v>
          </cell>
          <cell r="C257" t="str">
            <v>BE</v>
          </cell>
          <cell r="D257" t="str">
            <v>BE</v>
          </cell>
          <cell r="E257" t="str">
            <v>BE</v>
          </cell>
          <cell r="F257" t="str">
            <v>BE</v>
          </cell>
        </row>
        <row r="258">
          <cell r="A258" t="str">
            <v>CR209</v>
          </cell>
          <cell r="B258" t="str">
            <v>MOSELLE 2</v>
          </cell>
          <cell r="C258" t="str">
            <v>BE</v>
          </cell>
          <cell r="D258" t="str">
            <v>BE</v>
          </cell>
          <cell r="E258" t="str">
            <v>BE</v>
          </cell>
          <cell r="F258" t="str">
            <v>BE</v>
          </cell>
        </row>
        <row r="259">
          <cell r="A259" t="str">
            <v>CR21</v>
          </cell>
          <cell r="B259" t="str">
            <v>ILL 6</v>
          </cell>
          <cell r="C259" t="str">
            <v>BE</v>
          </cell>
          <cell r="D259" t="str">
            <v>BE</v>
          </cell>
          <cell r="E259" t="str">
            <v>BE</v>
          </cell>
          <cell r="F259" t="str">
            <v>BE</v>
          </cell>
        </row>
        <row r="260">
          <cell r="A260" t="str">
            <v>CR210</v>
          </cell>
          <cell r="B260" t="str">
            <v>MOSELLE 3</v>
          </cell>
          <cell r="C260" t="str">
            <v>BE</v>
          </cell>
          <cell r="D260" t="str">
            <v>BE</v>
          </cell>
          <cell r="E260" t="str">
            <v>BE</v>
          </cell>
          <cell r="F260" t="str">
            <v>BE</v>
          </cell>
        </row>
        <row r="261">
          <cell r="A261" t="str">
            <v>CR211</v>
          </cell>
          <cell r="B261" t="str">
            <v>MOSELLE 4</v>
          </cell>
          <cell r="C261" t="str">
            <v>BE</v>
          </cell>
          <cell r="D261" t="str">
            <v>BE</v>
          </cell>
          <cell r="E261" t="str">
            <v>BE</v>
          </cell>
          <cell r="F261" t="str">
            <v>BE</v>
          </cell>
        </row>
        <row r="262">
          <cell r="A262" t="str">
            <v>CR212</v>
          </cell>
          <cell r="B262" t="str">
            <v>MOSELLE 5</v>
          </cell>
          <cell r="C262" t="str">
            <v>BE</v>
          </cell>
          <cell r="D262" t="str">
            <v>BE</v>
          </cell>
          <cell r="E262" t="str">
            <v>BE</v>
          </cell>
          <cell r="F262" t="str">
            <v>BE</v>
          </cell>
        </row>
        <row r="263">
          <cell r="A263" t="str">
            <v>CR213</v>
          </cell>
          <cell r="B263" t="str">
            <v>MOSELLE 6</v>
          </cell>
          <cell r="C263" t="str">
            <v>BE</v>
          </cell>
          <cell r="D263" t="str">
            <v>BE</v>
          </cell>
          <cell r="E263" t="str">
            <v>BE</v>
          </cell>
          <cell r="F263" t="str">
            <v>BE</v>
          </cell>
        </row>
        <row r="264">
          <cell r="A264" t="str">
            <v>CR218</v>
          </cell>
          <cell r="B264" t="str">
            <v>RUISSEAU DES CHARBONNIERS</v>
          </cell>
          <cell r="C264" t="str">
            <v>BE</v>
          </cell>
          <cell r="D264" t="str">
            <v>BE</v>
          </cell>
          <cell r="E264" t="str">
            <v>BE</v>
          </cell>
          <cell r="F264" t="str">
            <v>BE</v>
          </cell>
        </row>
        <row r="265">
          <cell r="A265" t="str">
            <v>CR219</v>
          </cell>
          <cell r="B265" t="str">
            <v>RUISSEAU DU MENIL</v>
          </cell>
          <cell r="C265" t="str">
            <v>BE</v>
          </cell>
          <cell r="D265" t="str">
            <v>BE</v>
          </cell>
          <cell r="E265" t="str">
            <v>BE</v>
          </cell>
          <cell r="F265" t="str">
            <v>BE</v>
          </cell>
        </row>
        <row r="266">
          <cell r="A266" t="str">
            <v>CR22</v>
          </cell>
          <cell r="B266" t="str">
            <v>ILL 7</v>
          </cell>
          <cell r="C266" t="str">
            <v>BE</v>
          </cell>
          <cell r="D266" t="str">
            <v>BE</v>
          </cell>
          <cell r="E266" t="str">
            <v>BE</v>
          </cell>
          <cell r="F266" t="str">
            <v>BE</v>
          </cell>
        </row>
        <row r="267">
          <cell r="A267" t="str">
            <v>CR220</v>
          </cell>
          <cell r="B267" t="str">
            <v>DESSUS DE RUPT</v>
          </cell>
          <cell r="C267" t="str">
            <v>BE</v>
          </cell>
          <cell r="D267" t="str">
            <v>BE</v>
          </cell>
          <cell r="E267" t="str">
            <v>BE</v>
          </cell>
          <cell r="F267" t="str">
            <v>BE</v>
          </cell>
        </row>
        <row r="268">
          <cell r="A268" t="str">
            <v>CR221</v>
          </cell>
          <cell r="B268" t="str">
            <v>RUISSEAU DE REHEREY</v>
          </cell>
          <cell r="C268" t="str">
            <v>BE</v>
          </cell>
          <cell r="D268" t="str">
            <v>BE</v>
          </cell>
          <cell r="E268" t="str">
            <v>BE</v>
          </cell>
          <cell r="F268" t="str">
            <v>BE</v>
          </cell>
        </row>
        <row r="269">
          <cell r="A269" t="str">
            <v>CR222</v>
          </cell>
          <cell r="B269" t="str">
            <v>MOSELOTTE 1</v>
          </cell>
          <cell r="C269" t="str">
            <v>BE</v>
          </cell>
          <cell r="D269" t="str">
            <v>BE</v>
          </cell>
          <cell r="E269" t="str">
            <v>BE</v>
          </cell>
          <cell r="F269" t="str">
            <v>BE</v>
          </cell>
        </row>
        <row r="270">
          <cell r="A270" t="str">
            <v>CR223</v>
          </cell>
          <cell r="B270" t="str">
            <v>MOSELOTTE 2</v>
          </cell>
          <cell r="C270" t="str">
            <v>BE</v>
          </cell>
          <cell r="D270" t="str">
            <v>BE</v>
          </cell>
          <cell r="E270" t="str">
            <v>BE</v>
          </cell>
          <cell r="F270" t="str">
            <v>BE</v>
          </cell>
        </row>
        <row r="271">
          <cell r="A271" t="str">
            <v>CR224</v>
          </cell>
          <cell r="B271" t="str">
            <v>MOSELOTTE 3</v>
          </cell>
          <cell r="C271" t="str">
            <v>BE</v>
          </cell>
          <cell r="D271" t="str">
            <v>BE</v>
          </cell>
          <cell r="E271" t="str">
            <v>BE</v>
          </cell>
          <cell r="F271" t="str">
            <v>BE</v>
          </cell>
        </row>
        <row r="272">
          <cell r="A272" t="str">
            <v>CR225</v>
          </cell>
          <cell r="B272" t="str">
            <v>CLEURIE</v>
          </cell>
          <cell r="C272" t="str">
            <v>Doute</v>
          </cell>
          <cell r="D272" t="str">
            <v>BE</v>
          </cell>
          <cell r="E272" t="str">
            <v>Doute</v>
          </cell>
          <cell r="F272" t="str">
            <v>Doute</v>
          </cell>
        </row>
        <row r="273">
          <cell r="A273" t="str">
            <v>CR226</v>
          </cell>
          <cell r="B273" t="str">
            <v>RUISSEAU DE SEUX</v>
          </cell>
          <cell r="C273" t="str">
            <v>BE</v>
          </cell>
          <cell r="D273" t="str">
            <v>BE</v>
          </cell>
          <cell r="E273" t="str">
            <v>BE</v>
          </cell>
          <cell r="F273" t="str">
            <v>BE</v>
          </cell>
        </row>
        <row r="274">
          <cell r="A274" t="str">
            <v>CR227</v>
          </cell>
          <cell r="B274" t="str">
            <v>VOLOGNE 1</v>
          </cell>
          <cell r="C274" t="str">
            <v>BE</v>
          </cell>
          <cell r="D274" t="str">
            <v>BE</v>
          </cell>
          <cell r="E274" t="str">
            <v>BE</v>
          </cell>
          <cell r="F274" t="str">
            <v>BE</v>
          </cell>
        </row>
        <row r="275">
          <cell r="A275" t="str">
            <v>CR228</v>
          </cell>
          <cell r="B275" t="str">
            <v>VOLOGNE 2</v>
          </cell>
          <cell r="C275" t="str">
            <v>BE</v>
          </cell>
          <cell r="D275" t="str">
            <v>BE</v>
          </cell>
          <cell r="E275" t="str">
            <v>BE</v>
          </cell>
          <cell r="F275" t="str">
            <v>BE</v>
          </cell>
        </row>
        <row r="276">
          <cell r="A276" t="str">
            <v>CR229</v>
          </cell>
          <cell r="B276" t="str">
            <v>VOLOGNE 3</v>
          </cell>
          <cell r="C276" t="str">
            <v>BE</v>
          </cell>
          <cell r="D276" t="str">
            <v>BE</v>
          </cell>
          <cell r="E276" t="str">
            <v>BE</v>
          </cell>
          <cell r="F276" t="str">
            <v>BE</v>
          </cell>
        </row>
        <row r="277">
          <cell r="A277" t="str">
            <v>CR23</v>
          </cell>
          <cell r="B277" t="str">
            <v>LUCELLE</v>
          </cell>
          <cell r="C277" t="str">
            <v>BE</v>
          </cell>
          <cell r="D277" t="str">
            <v>BE</v>
          </cell>
          <cell r="E277" t="str">
            <v>BE</v>
          </cell>
          <cell r="F277" t="str">
            <v>BE</v>
          </cell>
        </row>
        <row r="278">
          <cell r="A278" t="str">
            <v>CR230</v>
          </cell>
          <cell r="B278" t="str">
            <v>NEUNE</v>
          </cell>
          <cell r="C278" t="str">
            <v>BE peu probable</v>
          </cell>
          <cell r="D278" t="str">
            <v>BE</v>
          </cell>
          <cell r="E278" t="str">
            <v>BE peu probable</v>
          </cell>
          <cell r="F278" t="str">
            <v>BE</v>
          </cell>
        </row>
        <row r="279">
          <cell r="A279" t="str">
            <v>CR231</v>
          </cell>
          <cell r="B279" t="str">
            <v>RUISSEAU DE HERPELMONT</v>
          </cell>
          <cell r="C279" t="str">
            <v>Doute</v>
          </cell>
          <cell r="D279" t="str">
            <v>BE</v>
          </cell>
          <cell r="E279" t="str">
            <v>Doute</v>
          </cell>
          <cell r="F279" t="str">
            <v>BE</v>
          </cell>
        </row>
        <row r="280">
          <cell r="A280" t="str">
            <v>CR232</v>
          </cell>
          <cell r="B280" t="str">
            <v>BARBA</v>
          </cell>
          <cell r="C280" t="str">
            <v>BE</v>
          </cell>
          <cell r="D280" t="str">
            <v>BE</v>
          </cell>
          <cell r="E280" t="str">
            <v>BE</v>
          </cell>
          <cell r="F280" t="str">
            <v>BE</v>
          </cell>
        </row>
        <row r="281">
          <cell r="A281" t="str">
            <v>CR233</v>
          </cell>
          <cell r="B281" t="str">
            <v>NICHE</v>
          </cell>
          <cell r="C281" t="str">
            <v>BE</v>
          </cell>
          <cell r="D281" t="str">
            <v>BE</v>
          </cell>
          <cell r="E281" t="str">
            <v>BE</v>
          </cell>
          <cell r="F281" t="str">
            <v>BE</v>
          </cell>
        </row>
        <row r="282">
          <cell r="A282" t="str">
            <v>CR234</v>
          </cell>
          <cell r="B282" t="str">
            <v>RUISSEAU DES NAUVES</v>
          </cell>
          <cell r="C282" t="str">
            <v>BE peu probable</v>
          </cell>
          <cell r="D282" t="str">
            <v>BE peu probable</v>
          </cell>
          <cell r="E282" t="str">
            <v>BE peu probable</v>
          </cell>
          <cell r="F282" t="str">
            <v>BE peu probable</v>
          </cell>
        </row>
        <row r="283">
          <cell r="A283" t="str">
            <v>CR235</v>
          </cell>
          <cell r="B283" t="str">
            <v>RUISSEAU D'ARGENT</v>
          </cell>
          <cell r="C283" t="str">
            <v>Doute</v>
          </cell>
          <cell r="D283" t="str">
            <v>BE</v>
          </cell>
          <cell r="E283" t="str">
            <v>Doute</v>
          </cell>
          <cell r="F283" t="str">
            <v>BE</v>
          </cell>
        </row>
        <row r="284">
          <cell r="A284" t="str">
            <v>CR236</v>
          </cell>
          <cell r="B284" t="str">
            <v>RUISSEAU DE SOBA</v>
          </cell>
          <cell r="C284" t="str">
            <v>BE</v>
          </cell>
          <cell r="D284" t="str">
            <v>BE</v>
          </cell>
          <cell r="E284" t="str">
            <v>BE</v>
          </cell>
          <cell r="F284" t="str">
            <v>BE</v>
          </cell>
        </row>
        <row r="285">
          <cell r="A285" t="str">
            <v>CR237</v>
          </cell>
          <cell r="B285" t="str">
            <v>RUISSEAU DE RAINJUMENIL</v>
          </cell>
          <cell r="C285" t="str">
            <v>BE peu probable</v>
          </cell>
          <cell r="D285" t="str">
            <v>BE peu probable</v>
          </cell>
          <cell r="E285" t="str">
            <v>BE peu probable</v>
          </cell>
          <cell r="F285" t="str">
            <v>BE peu probable</v>
          </cell>
        </row>
        <row r="286">
          <cell r="A286" t="str">
            <v>CR238</v>
          </cell>
          <cell r="B286" t="str">
            <v>RUISSEAU D'OLIMA</v>
          </cell>
          <cell r="C286" t="str">
            <v>BE peu probable</v>
          </cell>
          <cell r="D286" t="str">
            <v>BE</v>
          </cell>
          <cell r="E286" t="str">
            <v>BE peu probable</v>
          </cell>
          <cell r="F286" t="str">
            <v>Doute</v>
          </cell>
        </row>
        <row r="287">
          <cell r="A287" t="str">
            <v>CR239</v>
          </cell>
          <cell r="B287" t="str">
            <v>ST-OGER</v>
          </cell>
          <cell r="C287" t="str">
            <v>BE</v>
          </cell>
          <cell r="D287" t="str">
            <v>BE</v>
          </cell>
          <cell r="E287" t="str">
            <v>BE</v>
          </cell>
          <cell r="F287" t="str">
            <v>BE</v>
          </cell>
        </row>
        <row r="288">
          <cell r="A288" t="str">
            <v>CR24</v>
          </cell>
          <cell r="B288" t="str">
            <v>BIRSIG</v>
          </cell>
          <cell r="C288" t="str">
            <v>BE</v>
          </cell>
          <cell r="D288" t="str">
            <v>BE</v>
          </cell>
          <cell r="E288" t="str">
            <v>BE</v>
          </cell>
          <cell r="F288" t="str">
            <v>BE</v>
          </cell>
        </row>
        <row r="289">
          <cell r="A289" t="str">
            <v>CR240</v>
          </cell>
          <cell r="B289" t="str">
            <v>DURBION 1</v>
          </cell>
          <cell r="C289" t="str">
            <v>Doute</v>
          </cell>
          <cell r="D289" t="str">
            <v>BE</v>
          </cell>
          <cell r="E289" t="str">
            <v>Doute</v>
          </cell>
          <cell r="F289" t="str">
            <v>BE</v>
          </cell>
        </row>
        <row r="290">
          <cell r="A290" t="str">
            <v>CR241</v>
          </cell>
          <cell r="B290" t="str">
            <v>DURBION 2</v>
          </cell>
          <cell r="C290" t="str">
            <v>Doute</v>
          </cell>
          <cell r="D290" t="str">
            <v>BE</v>
          </cell>
          <cell r="E290" t="str">
            <v>Doute</v>
          </cell>
          <cell r="F290" t="str">
            <v>Doute</v>
          </cell>
        </row>
        <row r="291">
          <cell r="A291" t="str">
            <v>CR242</v>
          </cell>
          <cell r="B291" t="str">
            <v>AVIERE</v>
          </cell>
          <cell r="C291" t="str">
            <v>Doute</v>
          </cell>
          <cell r="D291" t="str">
            <v>BE</v>
          </cell>
          <cell r="E291" t="str">
            <v>Doute</v>
          </cell>
          <cell r="F291" t="str">
            <v>BE</v>
          </cell>
        </row>
        <row r="292">
          <cell r="A292" t="str">
            <v>CR243</v>
          </cell>
          <cell r="B292" t="str">
            <v>PORTIEUX</v>
          </cell>
          <cell r="C292" t="str">
            <v>BE</v>
          </cell>
          <cell r="D292" t="str">
            <v>BE</v>
          </cell>
          <cell r="E292" t="str">
            <v>BE</v>
          </cell>
          <cell r="F292" t="str">
            <v>BE</v>
          </cell>
        </row>
        <row r="293">
          <cell r="A293" t="str">
            <v>CR244</v>
          </cell>
          <cell r="B293" t="str">
            <v>RUISSEAU DE LA FORET</v>
          </cell>
          <cell r="C293" t="str">
            <v>BE</v>
          </cell>
          <cell r="D293" t="str">
            <v>BE</v>
          </cell>
          <cell r="E293" t="str">
            <v>BE</v>
          </cell>
          <cell r="F293" t="str">
            <v>BE</v>
          </cell>
        </row>
        <row r="294">
          <cell r="A294" t="str">
            <v>CR245</v>
          </cell>
          <cell r="B294" t="str">
            <v>RUISSEAU DU GRAND BIEF</v>
          </cell>
          <cell r="C294" t="str">
            <v>BE peu probable</v>
          </cell>
          <cell r="D294" t="str">
            <v>BE peu probable</v>
          </cell>
          <cell r="E294" t="str">
            <v>BE peu probable</v>
          </cell>
          <cell r="F294" t="str">
            <v>BE peu probable</v>
          </cell>
        </row>
        <row r="295">
          <cell r="A295" t="str">
            <v>CR246</v>
          </cell>
          <cell r="B295" t="str">
            <v>MADON 1</v>
          </cell>
          <cell r="C295" t="str">
            <v>BE</v>
          </cell>
          <cell r="D295" t="str">
            <v>BE</v>
          </cell>
          <cell r="E295" t="str">
            <v>BE</v>
          </cell>
          <cell r="F295" t="str">
            <v>BE</v>
          </cell>
        </row>
        <row r="296">
          <cell r="A296" t="str">
            <v>CR247</v>
          </cell>
          <cell r="B296" t="str">
            <v>MADON 2</v>
          </cell>
          <cell r="C296" t="str">
            <v>Doute</v>
          </cell>
          <cell r="D296" t="str">
            <v>BE</v>
          </cell>
          <cell r="E296" t="str">
            <v>Doute</v>
          </cell>
          <cell r="F296" t="str">
            <v>BE</v>
          </cell>
        </row>
        <row r="297">
          <cell r="A297" t="str">
            <v>CR248</v>
          </cell>
          <cell r="B297" t="str">
            <v>MADON 3</v>
          </cell>
          <cell r="C297" t="str">
            <v>BE</v>
          </cell>
          <cell r="D297" t="str">
            <v>BE</v>
          </cell>
          <cell r="E297" t="str">
            <v>BE</v>
          </cell>
          <cell r="F297" t="str">
            <v>BE</v>
          </cell>
        </row>
        <row r="298">
          <cell r="A298" t="str">
            <v>CR249</v>
          </cell>
          <cell r="B298" t="str">
            <v>MADON 4</v>
          </cell>
          <cell r="C298" t="str">
            <v>Doute</v>
          </cell>
          <cell r="D298" t="str">
            <v>BE</v>
          </cell>
          <cell r="E298" t="str">
            <v>Doute</v>
          </cell>
          <cell r="F298" t="str">
            <v>Doute</v>
          </cell>
        </row>
        <row r="299">
          <cell r="A299" t="str">
            <v>CR25</v>
          </cell>
          <cell r="B299" t="str">
            <v>AUGRABEN 1</v>
          </cell>
          <cell r="C299" t="str">
            <v>BE</v>
          </cell>
          <cell r="D299" t="str">
            <v>BE</v>
          </cell>
          <cell r="E299" t="str">
            <v>BE</v>
          </cell>
          <cell r="F299" t="str">
            <v>BE</v>
          </cell>
        </row>
        <row r="300">
          <cell r="A300" t="str">
            <v>CR250</v>
          </cell>
          <cell r="B300" t="str">
            <v>EURON</v>
          </cell>
          <cell r="C300" t="str">
            <v>Doute</v>
          </cell>
          <cell r="D300" t="str">
            <v>BE</v>
          </cell>
          <cell r="E300" t="str">
            <v>Doute</v>
          </cell>
          <cell r="F300" t="str">
            <v>Doute</v>
          </cell>
        </row>
        <row r="301">
          <cell r="A301" t="str">
            <v>CR251</v>
          </cell>
          <cell r="B301" t="str">
            <v>MEXET</v>
          </cell>
          <cell r="C301" t="str">
            <v>Doute</v>
          </cell>
          <cell r="D301" t="str">
            <v>BE</v>
          </cell>
          <cell r="E301" t="str">
            <v>Doute</v>
          </cell>
          <cell r="F301" t="str">
            <v>Doute</v>
          </cell>
        </row>
        <row r="302">
          <cell r="A302" t="str">
            <v>CR252</v>
          </cell>
          <cell r="B302" t="str">
            <v>RUISSEAU DU MOULIN D'ORVILLERS</v>
          </cell>
          <cell r="C302" t="str">
            <v>Doute</v>
          </cell>
          <cell r="D302" t="str">
            <v>BE</v>
          </cell>
          <cell r="E302" t="str">
            <v>Doute</v>
          </cell>
          <cell r="F302" t="str">
            <v>BE</v>
          </cell>
        </row>
        <row r="303">
          <cell r="A303" t="str">
            <v>CR253</v>
          </cell>
          <cell r="B303" t="str">
            <v>GITTE</v>
          </cell>
          <cell r="C303" t="str">
            <v>BE peu probable</v>
          </cell>
          <cell r="D303" t="str">
            <v>BE</v>
          </cell>
          <cell r="E303" t="str">
            <v>BE peu probable</v>
          </cell>
          <cell r="F303" t="str">
            <v>Doute</v>
          </cell>
        </row>
        <row r="304">
          <cell r="A304" t="str">
            <v>CR254</v>
          </cell>
          <cell r="B304" t="str">
            <v>RUISSEAU DE L'ILLON</v>
          </cell>
          <cell r="C304" t="str">
            <v>BE peu probable</v>
          </cell>
          <cell r="D304" t="str">
            <v>BE peu probable</v>
          </cell>
          <cell r="E304" t="str">
            <v>BE peu probable</v>
          </cell>
          <cell r="F304" t="str">
            <v>Doute</v>
          </cell>
        </row>
        <row r="305">
          <cell r="A305" t="str">
            <v>CR255</v>
          </cell>
          <cell r="B305" t="str">
            <v>EAU DE LA VILLE</v>
          </cell>
          <cell r="C305" t="str">
            <v>Doute</v>
          </cell>
          <cell r="D305" t="str">
            <v>BE</v>
          </cell>
          <cell r="E305" t="str">
            <v>Doute</v>
          </cell>
          <cell r="F305" t="str">
            <v>BE</v>
          </cell>
        </row>
        <row r="306">
          <cell r="A306" t="str">
            <v>CR256</v>
          </cell>
          <cell r="B306" t="str">
            <v>ROBERT</v>
          </cell>
          <cell r="C306" t="str">
            <v>BE</v>
          </cell>
          <cell r="D306" t="str">
            <v>BE</v>
          </cell>
          <cell r="E306" t="str">
            <v>BE</v>
          </cell>
          <cell r="F306" t="str">
            <v>BE</v>
          </cell>
        </row>
        <row r="307">
          <cell r="A307" t="str">
            <v>CR257</v>
          </cell>
          <cell r="B307" t="str">
            <v>RUISSEAU DE VROUILLE</v>
          </cell>
          <cell r="C307" t="str">
            <v>BE peu probable</v>
          </cell>
          <cell r="D307" t="str">
            <v>BE peu probable</v>
          </cell>
          <cell r="E307" t="str">
            <v>BE peu probable</v>
          </cell>
          <cell r="F307" t="str">
            <v>Doute</v>
          </cell>
        </row>
        <row r="308">
          <cell r="A308" t="str">
            <v>CR258</v>
          </cell>
          <cell r="B308" t="str">
            <v>SAULE</v>
          </cell>
          <cell r="C308" t="str">
            <v>Doute</v>
          </cell>
          <cell r="D308" t="str">
            <v>BE</v>
          </cell>
          <cell r="E308" t="str">
            <v>Doute</v>
          </cell>
          <cell r="F308" t="str">
            <v>BE</v>
          </cell>
        </row>
        <row r="309">
          <cell r="A309" t="str">
            <v>CR259</v>
          </cell>
          <cell r="B309" t="str">
            <v>VAL D'AROL</v>
          </cell>
          <cell r="C309" t="str">
            <v>Doute</v>
          </cell>
          <cell r="D309" t="str">
            <v>BE</v>
          </cell>
          <cell r="E309" t="str">
            <v>Doute</v>
          </cell>
          <cell r="F309" t="str">
            <v>BE</v>
          </cell>
        </row>
        <row r="310">
          <cell r="A310" t="str">
            <v>CR26</v>
          </cell>
          <cell r="B310" t="str">
            <v>AUGRABEN 2</v>
          </cell>
          <cell r="C310" t="str">
            <v>BE peu probable</v>
          </cell>
          <cell r="D310" t="str">
            <v>BE peu probable</v>
          </cell>
          <cell r="E310" t="str">
            <v>BE peu probable</v>
          </cell>
          <cell r="F310" t="str">
            <v>BE peu probable</v>
          </cell>
        </row>
        <row r="311">
          <cell r="A311" t="str">
            <v>CR260</v>
          </cell>
          <cell r="B311" t="str">
            <v>RUISSEAU DES PIERRES</v>
          </cell>
          <cell r="C311" t="str">
            <v>Doute</v>
          </cell>
          <cell r="D311" t="str">
            <v>BE</v>
          </cell>
          <cell r="E311" t="str">
            <v>Doute</v>
          </cell>
          <cell r="F311" t="str">
            <v>BE</v>
          </cell>
        </row>
        <row r="312">
          <cell r="A312" t="str">
            <v>CR261</v>
          </cell>
          <cell r="B312" t="str">
            <v>RUISSEAU DU XOUILLON</v>
          </cell>
          <cell r="C312" t="str">
            <v>Doute</v>
          </cell>
          <cell r="D312" t="str">
            <v>BE</v>
          </cell>
          <cell r="E312" t="str">
            <v>Doute</v>
          </cell>
          <cell r="F312" t="str">
            <v>BE</v>
          </cell>
        </row>
        <row r="313">
          <cell r="A313" t="str">
            <v>CR262</v>
          </cell>
          <cell r="B313" t="str">
            <v>COLON</v>
          </cell>
          <cell r="C313" t="str">
            <v>Doute</v>
          </cell>
          <cell r="D313" t="str">
            <v>BE</v>
          </cell>
          <cell r="E313" t="str">
            <v>Doute</v>
          </cell>
          <cell r="F313" t="str">
            <v>BE</v>
          </cell>
        </row>
        <row r="314">
          <cell r="A314" t="str">
            <v>CR263</v>
          </cell>
          <cell r="B314" t="str">
            <v>BEAULONG</v>
          </cell>
          <cell r="C314" t="str">
            <v>BE peu probable</v>
          </cell>
          <cell r="D314" t="str">
            <v>BE peu probable</v>
          </cell>
          <cell r="E314" t="str">
            <v>BE peu probable</v>
          </cell>
          <cell r="F314" t="str">
            <v>Doute</v>
          </cell>
        </row>
        <row r="315">
          <cell r="A315" t="str">
            <v>CR264</v>
          </cell>
          <cell r="B315" t="str">
            <v>RUISSEAU DE CORNAPRE</v>
          </cell>
          <cell r="C315" t="str">
            <v>BE peu probable</v>
          </cell>
          <cell r="D315" t="str">
            <v>BE peu probable</v>
          </cell>
          <cell r="E315" t="str">
            <v>BE peu probable</v>
          </cell>
          <cell r="F315" t="str">
            <v>BE peu probable</v>
          </cell>
        </row>
        <row r="316">
          <cell r="A316" t="str">
            <v>CR265</v>
          </cell>
          <cell r="B316" t="str">
            <v>REVAU</v>
          </cell>
          <cell r="C316" t="str">
            <v>Doute</v>
          </cell>
          <cell r="D316" t="str">
            <v>BE</v>
          </cell>
          <cell r="E316" t="str">
            <v>Doute</v>
          </cell>
          <cell r="F316" t="str">
            <v>Doute</v>
          </cell>
        </row>
        <row r="317">
          <cell r="A317" t="str">
            <v>CR266</v>
          </cell>
          <cell r="B317" t="str">
            <v>RUISSEAU DE LA VERMILLERE</v>
          </cell>
          <cell r="C317" t="str">
            <v>Doute</v>
          </cell>
          <cell r="D317" t="str">
            <v>BE</v>
          </cell>
          <cell r="E317" t="str">
            <v>Doute</v>
          </cell>
          <cell r="F317" t="str">
            <v>BE</v>
          </cell>
        </row>
        <row r="318">
          <cell r="A318" t="str">
            <v>CR267</v>
          </cell>
          <cell r="B318" t="str">
            <v>BRENON</v>
          </cell>
          <cell r="C318" t="str">
            <v>Doute</v>
          </cell>
          <cell r="D318" t="str">
            <v>BE</v>
          </cell>
          <cell r="E318" t="str">
            <v>Doute</v>
          </cell>
          <cell r="F318" t="str">
            <v>BE</v>
          </cell>
        </row>
        <row r="319">
          <cell r="A319" t="str">
            <v>CR268</v>
          </cell>
          <cell r="B319" t="str">
            <v>RUISSEAU D'ATHENAY</v>
          </cell>
          <cell r="C319" t="str">
            <v>BE</v>
          </cell>
          <cell r="D319" t="str">
            <v>BE</v>
          </cell>
          <cell r="E319" t="str">
            <v>BE</v>
          </cell>
          <cell r="F319" t="str">
            <v>BE</v>
          </cell>
        </row>
        <row r="320">
          <cell r="A320" t="str">
            <v>CR269</v>
          </cell>
          <cell r="B320" t="str">
            <v>RUISSEAU DE VITERNE</v>
          </cell>
          <cell r="C320" t="str">
            <v>BE</v>
          </cell>
          <cell r="D320" t="str">
            <v>BE</v>
          </cell>
          <cell r="E320" t="str">
            <v>Doute</v>
          </cell>
          <cell r="F320" t="str">
            <v>Doute</v>
          </cell>
        </row>
        <row r="321">
          <cell r="A321" t="str">
            <v>CR27</v>
          </cell>
          <cell r="B321" t="str">
            <v>RUISSEAU DE NEUWILLER</v>
          </cell>
          <cell r="C321" t="str">
            <v>BE</v>
          </cell>
          <cell r="D321" t="str">
            <v>BE</v>
          </cell>
          <cell r="E321" t="str">
            <v>BE</v>
          </cell>
          <cell r="F321" t="str">
            <v>BE</v>
          </cell>
        </row>
        <row r="322">
          <cell r="A322" t="str">
            <v>CR270</v>
          </cell>
          <cell r="B322" t="str">
            <v>RUISSEAU SAINTE-ANNE</v>
          </cell>
          <cell r="C322" t="str">
            <v>BE</v>
          </cell>
          <cell r="D322" t="str">
            <v>BE</v>
          </cell>
          <cell r="E322" t="str">
            <v>BE</v>
          </cell>
          <cell r="F322" t="str">
            <v>BE</v>
          </cell>
        </row>
        <row r="323">
          <cell r="A323" t="str">
            <v>CR271</v>
          </cell>
          <cell r="B323" t="str">
            <v>RUISSEAU DE L'AROT</v>
          </cell>
          <cell r="C323" t="str">
            <v>BE</v>
          </cell>
          <cell r="D323" t="str">
            <v>BE</v>
          </cell>
          <cell r="E323" t="str">
            <v>BE</v>
          </cell>
          <cell r="F323" t="str">
            <v>BE</v>
          </cell>
        </row>
        <row r="324">
          <cell r="A324" t="str">
            <v>CR272</v>
          </cell>
          <cell r="B324" t="str">
            <v>BOUVADE</v>
          </cell>
          <cell r="C324" t="str">
            <v>BE</v>
          </cell>
          <cell r="D324" t="str">
            <v>BE</v>
          </cell>
          <cell r="E324" t="str">
            <v>Doute</v>
          </cell>
          <cell r="F324" t="str">
            <v>Doute</v>
          </cell>
        </row>
        <row r="325">
          <cell r="A325" t="str">
            <v>CR273</v>
          </cell>
          <cell r="B325" t="str">
            <v>RUISSEAU DE LA QUEUE</v>
          </cell>
          <cell r="C325" t="str">
            <v>BE peu probable</v>
          </cell>
          <cell r="D325" t="str">
            <v>BE peu probable</v>
          </cell>
          <cell r="E325" t="str">
            <v>BE peu probable</v>
          </cell>
          <cell r="F325" t="str">
            <v>BE peu probable</v>
          </cell>
        </row>
        <row r="326">
          <cell r="A326" t="str">
            <v>CR274</v>
          </cell>
          <cell r="B326" t="str">
            <v>INGRESSIN</v>
          </cell>
          <cell r="C326" t="str">
            <v>Doute</v>
          </cell>
          <cell r="D326" t="str">
            <v>BE</v>
          </cell>
          <cell r="E326" t="str">
            <v>Doute</v>
          </cell>
          <cell r="F326" t="str">
            <v>Doute</v>
          </cell>
        </row>
        <row r="327">
          <cell r="A327" t="str">
            <v>CR275</v>
          </cell>
          <cell r="B327" t="str">
            <v>TERROUIN</v>
          </cell>
          <cell r="C327" t="str">
            <v>Doute</v>
          </cell>
          <cell r="D327" t="str">
            <v>BE</v>
          </cell>
          <cell r="E327" t="str">
            <v>Doute</v>
          </cell>
          <cell r="F327" t="str">
            <v>Doute</v>
          </cell>
        </row>
        <row r="328">
          <cell r="A328" t="str">
            <v>CR276</v>
          </cell>
          <cell r="B328" t="str">
            <v>LONGEAU (AFFL. TERROUIN)</v>
          </cell>
          <cell r="C328" t="str">
            <v>Doute</v>
          </cell>
          <cell r="D328" t="str">
            <v>BE</v>
          </cell>
          <cell r="E328" t="str">
            <v>Doute</v>
          </cell>
          <cell r="F328" t="str">
            <v>BE</v>
          </cell>
        </row>
        <row r="329">
          <cell r="A329" t="str">
            <v>CR277</v>
          </cell>
          <cell r="B329" t="str">
            <v>MEURTHE 1</v>
          </cell>
          <cell r="C329" t="str">
            <v>BE peu probable</v>
          </cell>
          <cell r="D329" t="str">
            <v>BE peu probable</v>
          </cell>
          <cell r="E329" t="str">
            <v>BE peu probable</v>
          </cell>
          <cell r="F329" t="str">
            <v>BE peu probable</v>
          </cell>
        </row>
        <row r="330">
          <cell r="A330" t="str">
            <v>CR278</v>
          </cell>
          <cell r="B330" t="str">
            <v>MEURTHE 2</v>
          </cell>
          <cell r="C330" t="str">
            <v>BE</v>
          </cell>
          <cell r="D330" t="str">
            <v>BE</v>
          </cell>
          <cell r="E330" t="str">
            <v>BE</v>
          </cell>
          <cell r="F330" t="str">
            <v>BE</v>
          </cell>
        </row>
        <row r="331">
          <cell r="A331" t="str">
            <v>CR279</v>
          </cell>
          <cell r="B331" t="str">
            <v>MEURTHE 3</v>
          </cell>
          <cell r="C331" t="str">
            <v>BE</v>
          </cell>
          <cell r="D331" t="str">
            <v>BE</v>
          </cell>
          <cell r="E331" t="str">
            <v>BE</v>
          </cell>
          <cell r="F331" t="str">
            <v>BE</v>
          </cell>
        </row>
        <row r="332">
          <cell r="A332" t="str">
            <v>CR28</v>
          </cell>
          <cell r="B332" t="str">
            <v>ALTE-BACH</v>
          </cell>
          <cell r="C332" t="str">
            <v>Doute</v>
          </cell>
          <cell r="D332" t="str">
            <v>BE</v>
          </cell>
          <cell r="E332" t="str">
            <v>Doute</v>
          </cell>
          <cell r="F332" t="str">
            <v>BE</v>
          </cell>
        </row>
        <row r="333">
          <cell r="A333" t="str">
            <v>CR280</v>
          </cell>
          <cell r="B333" t="str">
            <v>MEURTHE 4</v>
          </cell>
          <cell r="C333" t="str">
            <v>BE</v>
          </cell>
          <cell r="D333" t="str">
            <v>BE</v>
          </cell>
          <cell r="E333" t="str">
            <v>BE</v>
          </cell>
          <cell r="F333" t="str">
            <v>BE</v>
          </cell>
        </row>
        <row r="334">
          <cell r="A334" t="str">
            <v>CR281</v>
          </cell>
          <cell r="B334" t="str">
            <v>MEURTHE 5</v>
          </cell>
          <cell r="C334" t="str">
            <v>BE</v>
          </cell>
          <cell r="D334" t="str">
            <v>BE</v>
          </cell>
          <cell r="E334" t="str">
            <v>BE</v>
          </cell>
          <cell r="F334" t="str">
            <v>BE</v>
          </cell>
        </row>
        <row r="335">
          <cell r="A335" t="str">
            <v>CR282</v>
          </cell>
          <cell r="B335" t="str">
            <v>MEURTHE 6</v>
          </cell>
          <cell r="C335" t="str">
            <v>Doute</v>
          </cell>
          <cell r="D335" t="str">
            <v>BE</v>
          </cell>
          <cell r="E335" t="str">
            <v>Doute</v>
          </cell>
          <cell r="F335" t="str">
            <v>Doute</v>
          </cell>
        </row>
        <row r="336">
          <cell r="A336" t="str">
            <v>CR283</v>
          </cell>
          <cell r="B336" t="str">
            <v>MEURTHE 7</v>
          </cell>
          <cell r="C336" t="str">
            <v>BE</v>
          </cell>
          <cell r="D336" t="str">
            <v>BE</v>
          </cell>
          <cell r="E336" t="str">
            <v>BE</v>
          </cell>
          <cell r="F336" t="str">
            <v>BE</v>
          </cell>
        </row>
        <row r="337">
          <cell r="A337" t="str">
            <v>CR284</v>
          </cell>
          <cell r="B337" t="str">
            <v>VEZOUZE 1</v>
          </cell>
          <cell r="C337" t="str">
            <v>BE</v>
          </cell>
          <cell r="D337" t="str">
            <v>BE</v>
          </cell>
          <cell r="E337" t="str">
            <v>BE</v>
          </cell>
          <cell r="F337" t="str">
            <v>BE</v>
          </cell>
        </row>
        <row r="338">
          <cell r="A338" t="str">
            <v>CR285</v>
          </cell>
          <cell r="B338" t="str">
            <v>VEZOUZE 2</v>
          </cell>
          <cell r="C338" t="str">
            <v>Doute</v>
          </cell>
          <cell r="D338" t="str">
            <v>BE</v>
          </cell>
          <cell r="E338" t="str">
            <v>Doute</v>
          </cell>
          <cell r="F338" t="str">
            <v>BE</v>
          </cell>
        </row>
        <row r="339">
          <cell r="A339" t="str">
            <v>CR286</v>
          </cell>
          <cell r="B339" t="str">
            <v>VEZOUZE 3</v>
          </cell>
          <cell r="C339" t="str">
            <v>Doute</v>
          </cell>
          <cell r="D339" t="str">
            <v>BE</v>
          </cell>
          <cell r="E339" t="str">
            <v>Doute</v>
          </cell>
          <cell r="F339" t="str">
            <v>Doute</v>
          </cell>
        </row>
        <row r="340">
          <cell r="A340" t="str">
            <v>CR287</v>
          </cell>
          <cell r="B340" t="str">
            <v>MORTAGNE 1</v>
          </cell>
          <cell r="C340" t="str">
            <v>BE</v>
          </cell>
          <cell r="D340" t="str">
            <v>BE</v>
          </cell>
          <cell r="E340" t="str">
            <v>BE</v>
          </cell>
          <cell r="F340" t="str">
            <v>BE</v>
          </cell>
        </row>
        <row r="341">
          <cell r="A341" t="str">
            <v>CR288</v>
          </cell>
          <cell r="B341" t="str">
            <v>MORTAGNE 2</v>
          </cell>
          <cell r="C341" t="str">
            <v>BE</v>
          </cell>
          <cell r="D341" t="str">
            <v>BE</v>
          </cell>
          <cell r="E341" t="str">
            <v>BE</v>
          </cell>
          <cell r="F341" t="str">
            <v>BE</v>
          </cell>
        </row>
        <row r="342">
          <cell r="A342" t="str">
            <v>CR289</v>
          </cell>
          <cell r="B342" t="str">
            <v>MORTAGNE 3</v>
          </cell>
          <cell r="C342" t="str">
            <v>BE</v>
          </cell>
          <cell r="D342" t="str">
            <v>BE</v>
          </cell>
          <cell r="E342" t="str">
            <v>BE</v>
          </cell>
          <cell r="F342" t="str">
            <v>BE</v>
          </cell>
        </row>
        <row r="343">
          <cell r="A343" t="str">
            <v>CR29</v>
          </cell>
          <cell r="B343" t="str">
            <v>SAURENTZ</v>
          </cell>
          <cell r="C343" t="str">
            <v>BE</v>
          </cell>
          <cell r="D343" t="str">
            <v>BE</v>
          </cell>
          <cell r="E343" t="str">
            <v>BE</v>
          </cell>
          <cell r="F343" t="str">
            <v>BE</v>
          </cell>
        </row>
        <row r="344">
          <cell r="A344" t="str">
            <v>CR290</v>
          </cell>
          <cell r="B344" t="str">
            <v>FAVE</v>
          </cell>
          <cell r="C344" t="str">
            <v>BE</v>
          </cell>
          <cell r="D344" t="str">
            <v>BE</v>
          </cell>
          <cell r="E344" t="str">
            <v>BE</v>
          </cell>
          <cell r="F344" t="str">
            <v>BE</v>
          </cell>
        </row>
        <row r="345">
          <cell r="A345" t="str">
            <v>CR291</v>
          </cell>
          <cell r="B345" t="str">
            <v>MORTE (AFFL. FAVE)</v>
          </cell>
          <cell r="C345" t="str">
            <v>BE</v>
          </cell>
          <cell r="D345" t="str">
            <v>BE</v>
          </cell>
          <cell r="E345" t="str">
            <v>BE</v>
          </cell>
          <cell r="F345" t="str">
            <v>BE</v>
          </cell>
        </row>
        <row r="346">
          <cell r="A346" t="str">
            <v>CR292</v>
          </cell>
          <cell r="B346" t="str">
            <v>TAINTROUE</v>
          </cell>
          <cell r="C346" t="str">
            <v>BE</v>
          </cell>
          <cell r="D346" t="str">
            <v>BE</v>
          </cell>
          <cell r="E346" t="str">
            <v>BE</v>
          </cell>
          <cell r="F346" t="str">
            <v>BE</v>
          </cell>
        </row>
        <row r="347">
          <cell r="A347" t="str">
            <v>CR293</v>
          </cell>
          <cell r="B347" t="str">
            <v>HURE</v>
          </cell>
          <cell r="C347" t="str">
            <v>BE</v>
          </cell>
          <cell r="D347" t="str">
            <v>BE</v>
          </cell>
          <cell r="E347" t="str">
            <v>BE</v>
          </cell>
          <cell r="F347" t="str">
            <v>BE</v>
          </cell>
        </row>
        <row r="348">
          <cell r="A348" t="str">
            <v>CR294</v>
          </cell>
          <cell r="B348" t="str">
            <v>VALDANGE</v>
          </cell>
          <cell r="C348" t="str">
            <v>BE</v>
          </cell>
          <cell r="D348" t="str">
            <v>BE</v>
          </cell>
          <cell r="E348" t="str">
            <v>BE</v>
          </cell>
          <cell r="F348" t="str">
            <v>BE</v>
          </cell>
        </row>
        <row r="349">
          <cell r="A349" t="str">
            <v>CR295</v>
          </cell>
          <cell r="B349" t="str">
            <v>RABODEAU</v>
          </cell>
          <cell r="C349" t="str">
            <v>BE</v>
          </cell>
          <cell r="D349" t="str">
            <v>BE</v>
          </cell>
          <cell r="E349" t="str">
            <v>BE</v>
          </cell>
          <cell r="F349" t="str">
            <v>BE</v>
          </cell>
        </row>
        <row r="350">
          <cell r="A350" t="str">
            <v>CR296</v>
          </cell>
          <cell r="B350" t="str">
            <v>PLAINE 1</v>
          </cell>
          <cell r="C350" t="str">
            <v>BE</v>
          </cell>
          <cell r="D350" t="str">
            <v>BE</v>
          </cell>
          <cell r="E350" t="str">
            <v>BE</v>
          </cell>
          <cell r="F350" t="str">
            <v>BE</v>
          </cell>
        </row>
        <row r="351">
          <cell r="A351" t="str">
            <v>CR297</v>
          </cell>
          <cell r="B351" t="str">
            <v>PLAINE 2</v>
          </cell>
          <cell r="C351" t="str">
            <v>BE</v>
          </cell>
          <cell r="D351" t="str">
            <v>BE</v>
          </cell>
          <cell r="E351" t="str">
            <v>BE</v>
          </cell>
          <cell r="F351" t="str">
            <v>BE</v>
          </cell>
        </row>
        <row r="352">
          <cell r="A352" t="str">
            <v>CR298</v>
          </cell>
          <cell r="B352" t="str">
            <v>RUISSEAU DES GRANDS FINS</v>
          </cell>
          <cell r="C352" t="str">
            <v>BE</v>
          </cell>
          <cell r="D352" t="str">
            <v>BE</v>
          </cell>
          <cell r="E352" t="str">
            <v>BE</v>
          </cell>
          <cell r="F352" t="str">
            <v>BE</v>
          </cell>
        </row>
        <row r="353">
          <cell r="A353" t="str">
            <v>CR299</v>
          </cell>
          <cell r="B353" t="str">
            <v>RUISSEAU DE MONCELLE</v>
          </cell>
          <cell r="C353" t="str">
            <v>BE</v>
          </cell>
          <cell r="D353" t="str">
            <v>BE</v>
          </cell>
          <cell r="E353" t="str">
            <v>BE</v>
          </cell>
          <cell r="F353" t="str">
            <v>BE</v>
          </cell>
        </row>
        <row r="354">
          <cell r="A354" t="str">
            <v>CR3</v>
          </cell>
          <cell r="B354" t="str">
            <v>RHIN 3</v>
          </cell>
          <cell r="C354" t="str">
            <v>BE</v>
          </cell>
          <cell r="D354" t="str">
            <v>BE</v>
          </cell>
          <cell r="E354" t="str">
            <v>BE</v>
          </cell>
          <cell r="F354" t="str">
            <v>BE</v>
          </cell>
        </row>
        <row r="355">
          <cell r="A355" t="str">
            <v>CR30</v>
          </cell>
          <cell r="B355" t="str">
            <v>WEIHERBACHGRABEN</v>
          </cell>
          <cell r="C355" t="str">
            <v>BE</v>
          </cell>
          <cell r="D355" t="str">
            <v>BE</v>
          </cell>
          <cell r="E355" t="str">
            <v>BE</v>
          </cell>
          <cell r="F355" t="str">
            <v>BE</v>
          </cell>
        </row>
        <row r="356">
          <cell r="A356" t="str">
            <v>CR300</v>
          </cell>
          <cell r="B356" t="str">
            <v>RUISSEAU DU BOURUPT</v>
          </cell>
          <cell r="C356" t="str">
            <v>BE</v>
          </cell>
          <cell r="D356" t="str">
            <v>BE</v>
          </cell>
          <cell r="E356" t="str">
            <v>BE</v>
          </cell>
          <cell r="F356" t="str">
            <v>BE</v>
          </cell>
        </row>
        <row r="357">
          <cell r="A357" t="str">
            <v>CR301</v>
          </cell>
          <cell r="B357" t="str">
            <v>MAZUROT</v>
          </cell>
          <cell r="C357" t="str">
            <v>BE</v>
          </cell>
          <cell r="D357" t="str">
            <v>BE</v>
          </cell>
          <cell r="E357" t="str">
            <v>BE</v>
          </cell>
          <cell r="F357" t="str">
            <v>BE</v>
          </cell>
        </row>
        <row r="358">
          <cell r="A358" t="str">
            <v>CR302</v>
          </cell>
          <cell r="B358" t="str">
            <v>RUISSEAU DES FAUCHEES</v>
          </cell>
          <cell r="C358" t="str">
            <v>BE</v>
          </cell>
          <cell r="D358" t="str">
            <v>BE</v>
          </cell>
          <cell r="E358" t="str">
            <v>BE</v>
          </cell>
          <cell r="F358" t="str">
            <v>BE</v>
          </cell>
        </row>
        <row r="359">
          <cell r="A359" t="str">
            <v>CR303</v>
          </cell>
          <cell r="B359" t="str">
            <v>BLETTE 1</v>
          </cell>
          <cell r="C359" t="str">
            <v>Doute</v>
          </cell>
          <cell r="D359" t="str">
            <v>BE</v>
          </cell>
          <cell r="E359" t="str">
            <v>Doute</v>
          </cell>
          <cell r="F359" t="str">
            <v>BE</v>
          </cell>
        </row>
        <row r="360">
          <cell r="A360" t="str">
            <v>CR304</v>
          </cell>
          <cell r="B360" t="str">
            <v>BLETTE 2</v>
          </cell>
          <cell r="C360" t="str">
            <v>Doute</v>
          </cell>
          <cell r="D360" t="str">
            <v>BE</v>
          </cell>
          <cell r="E360" t="str">
            <v>Doute</v>
          </cell>
          <cell r="F360" t="str">
            <v>BE</v>
          </cell>
        </row>
        <row r="361">
          <cell r="A361" t="str">
            <v>CR305</v>
          </cell>
          <cell r="B361" t="str">
            <v>VERDURETTE 1</v>
          </cell>
          <cell r="C361" t="str">
            <v>Doute</v>
          </cell>
          <cell r="D361" t="str">
            <v>BE</v>
          </cell>
          <cell r="E361" t="str">
            <v>Doute</v>
          </cell>
          <cell r="F361" t="str">
            <v>BE</v>
          </cell>
        </row>
        <row r="362">
          <cell r="A362" t="str">
            <v>CR306</v>
          </cell>
          <cell r="B362" t="str">
            <v>VERDURETTE 2</v>
          </cell>
          <cell r="C362" t="str">
            <v>Doute</v>
          </cell>
          <cell r="D362" t="str">
            <v>BE</v>
          </cell>
          <cell r="E362" t="str">
            <v>Doute</v>
          </cell>
          <cell r="F362" t="str">
            <v>BE</v>
          </cell>
        </row>
        <row r="363">
          <cell r="A363" t="str">
            <v>CR307</v>
          </cell>
          <cell r="B363" t="str">
            <v>RUISSEAU DES AMIS</v>
          </cell>
          <cell r="C363" t="str">
            <v>BE</v>
          </cell>
          <cell r="D363" t="str">
            <v>BE</v>
          </cell>
          <cell r="E363" t="str">
            <v>BE</v>
          </cell>
          <cell r="F363" t="str">
            <v>BE</v>
          </cell>
        </row>
        <row r="364">
          <cell r="A364" t="str">
            <v>CR308</v>
          </cell>
          <cell r="B364" t="str">
            <v>LAXAT</v>
          </cell>
          <cell r="C364" t="str">
            <v>BE</v>
          </cell>
          <cell r="D364" t="str">
            <v>BE</v>
          </cell>
          <cell r="E364" t="str">
            <v>BE</v>
          </cell>
          <cell r="F364" t="str">
            <v>BE</v>
          </cell>
        </row>
        <row r="365">
          <cell r="A365" t="str">
            <v>CR309</v>
          </cell>
          <cell r="B365" t="str">
            <v>ARENTELE</v>
          </cell>
          <cell r="C365" t="str">
            <v>BE</v>
          </cell>
          <cell r="D365" t="str">
            <v>BE</v>
          </cell>
          <cell r="E365" t="str">
            <v>BE</v>
          </cell>
          <cell r="F365" t="str">
            <v>BE</v>
          </cell>
        </row>
        <row r="366">
          <cell r="A366" t="str">
            <v>CR31</v>
          </cell>
          <cell r="B366" t="str">
            <v>MUHLBACH DE LA HARDT</v>
          </cell>
          <cell r="C366" t="str">
            <v>BE</v>
          </cell>
          <cell r="D366" t="str">
            <v>BE</v>
          </cell>
          <cell r="E366" t="str">
            <v>BE</v>
          </cell>
          <cell r="F366" t="str">
            <v>BE</v>
          </cell>
        </row>
        <row r="367">
          <cell r="A367" t="str">
            <v>CR310</v>
          </cell>
          <cell r="B367" t="str">
            <v>PADOZEL</v>
          </cell>
          <cell r="C367" t="str">
            <v>BE</v>
          </cell>
          <cell r="D367" t="str">
            <v>BE</v>
          </cell>
          <cell r="E367" t="str">
            <v>BE</v>
          </cell>
          <cell r="F367" t="str">
            <v>BE</v>
          </cell>
        </row>
        <row r="368">
          <cell r="A368" t="str">
            <v>CR311</v>
          </cell>
          <cell r="B368" t="str">
            <v>RUISSEAU DE LA PRAIRIE</v>
          </cell>
          <cell r="C368" t="str">
            <v>Doute</v>
          </cell>
          <cell r="D368" t="str">
            <v>BE</v>
          </cell>
          <cell r="E368" t="str">
            <v>Doute</v>
          </cell>
          <cell r="F368" t="str">
            <v>BE</v>
          </cell>
        </row>
        <row r="369">
          <cell r="A369" t="str">
            <v>CR312</v>
          </cell>
          <cell r="B369" t="str">
            <v>RUISSEAU DES MONTAUX</v>
          </cell>
          <cell r="C369" t="str">
            <v>BE</v>
          </cell>
          <cell r="D369" t="str">
            <v>BE</v>
          </cell>
          <cell r="E369" t="str">
            <v>BE</v>
          </cell>
          <cell r="F369" t="str">
            <v>BE</v>
          </cell>
        </row>
        <row r="370">
          <cell r="A370" t="str">
            <v>CR313</v>
          </cell>
          <cell r="B370" t="str">
            <v>RUISSEAU DE LA NAUVE</v>
          </cell>
          <cell r="C370" t="str">
            <v>BE</v>
          </cell>
          <cell r="D370" t="str">
            <v>BE</v>
          </cell>
          <cell r="E370" t="str">
            <v>BE</v>
          </cell>
          <cell r="F370" t="str">
            <v>BE</v>
          </cell>
        </row>
        <row r="371">
          <cell r="A371" t="str">
            <v>CR314</v>
          </cell>
          <cell r="B371" t="str">
            <v>RUISSEAU DE NARBOIS</v>
          </cell>
          <cell r="C371" t="str">
            <v>BE</v>
          </cell>
          <cell r="D371" t="str">
            <v>BE</v>
          </cell>
          <cell r="E371" t="str">
            <v>BE</v>
          </cell>
          <cell r="F371" t="str">
            <v>BE</v>
          </cell>
        </row>
        <row r="372">
          <cell r="A372" t="str">
            <v>CR315</v>
          </cell>
          <cell r="B372" t="str">
            <v>RUISSEAU DE BELVITTE</v>
          </cell>
          <cell r="C372" t="str">
            <v>BE</v>
          </cell>
          <cell r="D372" t="str">
            <v>BE</v>
          </cell>
          <cell r="E372" t="str">
            <v>BE</v>
          </cell>
          <cell r="F372" t="str">
            <v>BE</v>
          </cell>
        </row>
        <row r="373">
          <cell r="A373" t="str">
            <v>CR316</v>
          </cell>
          <cell r="B373" t="str">
            <v>RUISSEAU DE MORANVILLER</v>
          </cell>
          <cell r="C373" t="str">
            <v>BE</v>
          </cell>
          <cell r="D373" t="str">
            <v>BE</v>
          </cell>
          <cell r="E373" t="str">
            <v>BE</v>
          </cell>
          <cell r="F373" t="str">
            <v>BE</v>
          </cell>
        </row>
        <row r="374">
          <cell r="A374" t="str">
            <v>CR317</v>
          </cell>
          <cell r="B374" t="str">
            <v>RUISSEAU DE DAMELEVIERES</v>
          </cell>
          <cell r="C374" t="str">
            <v>Doute</v>
          </cell>
          <cell r="D374" t="str">
            <v>BE</v>
          </cell>
          <cell r="E374" t="str">
            <v>Doute</v>
          </cell>
          <cell r="F374" t="str">
            <v>BE</v>
          </cell>
        </row>
        <row r="375">
          <cell r="A375" t="str">
            <v>CR318</v>
          </cell>
          <cell r="B375" t="str">
            <v>RUISSEAU DE CLOS PRES</v>
          </cell>
          <cell r="C375" t="str">
            <v>BE</v>
          </cell>
          <cell r="D375" t="str">
            <v>BE</v>
          </cell>
          <cell r="E375" t="str">
            <v>BE</v>
          </cell>
          <cell r="F375" t="str">
            <v>BE</v>
          </cell>
        </row>
        <row r="376">
          <cell r="A376" t="str">
            <v>CR319</v>
          </cell>
          <cell r="B376" t="str">
            <v>RUISSEAU DE LA VOIVRE</v>
          </cell>
          <cell r="C376" t="str">
            <v>BE</v>
          </cell>
          <cell r="D376" t="str">
            <v>BE</v>
          </cell>
          <cell r="E376" t="str">
            <v>BE</v>
          </cell>
          <cell r="F376" t="str">
            <v>BE</v>
          </cell>
        </row>
        <row r="377">
          <cell r="A377" t="str">
            <v>CR32</v>
          </cell>
          <cell r="B377" t="str">
            <v>MUHLBACH DE SCHOENAU</v>
          </cell>
          <cell r="C377" t="str">
            <v>BE</v>
          </cell>
          <cell r="D377" t="str">
            <v>BE</v>
          </cell>
          <cell r="E377" t="str">
            <v>BE</v>
          </cell>
          <cell r="F377" t="str">
            <v>BE</v>
          </cell>
        </row>
        <row r="378">
          <cell r="A378" t="str">
            <v>CR320</v>
          </cell>
          <cell r="B378" t="str">
            <v>SANON 1</v>
          </cell>
          <cell r="C378" t="str">
            <v>BE peu probable</v>
          </cell>
          <cell r="D378" t="str">
            <v>BE peu probable</v>
          </cell>
          <cell r="E378" t="str">
            <v>BE peu probable</v>
          </cell>
          <cell r="F378" t="str">
            <v>BE peu probable</v>
          </cell>
        </row>
        <row r="379">
          <cell r="A379" t="str">
            <v>CR321</v>
          </cell>
          <cell r="B379" t="str">
            <v>SANON 2</v>
          </cell>
          <cell r="C379" t="str">
            <v>BE peu probable</v>
          </cell>
          <cell r="D379" t="str">
            <v>BE peu probable</v>
          </cell>
          <cell r="E379" t="str">
            <v>BE peu probable</v>
          </cell>
          <cell r="F379" t="str">
            <v>BE peu probable</v>
          </cell>
        </row>
        <row r="380">
          <cell r="A380" t="str">
            <v>CR322</v>
          </cell>
          <cell r="B380" t="str">
            <v>GRAND RU</v>
          </cell>
          <cell r="C380" t="str">
            <v>BE</v>
          </cell>
          <cell r="D380" t="str">
            <v>BE</v>
          </cell>
          <cell r="E380" t="str">
            <v>BE</v>
          </cell>
          <cell r="F380" t="str">
            <v>BE</v>
          </cell>
        </row>
        <row r="381">
          <cell r="A381" t="str">
            <v>CR323</v>
          </cell>
          <cell r="B381" t="str">
            <v>RUISSEAU DE FOSSATE</v>
          </cell>
          <cell r="C381" t="str">
            <v>BE</v>
          </cell>
          <cell r="D381" t="str">
            <v>BE</v>
          </cell>
          <cell r="E381" t="str">
            <v>BE</v>
          </cell>
          <cell r="F381" t="str">
            <v>BE</v>
          </cell>
        </row>
        <row r="382">
          <cell r="A382" t="str">
            <v>CR324</v>
          </cell>
          <cell r="B382" t="str">
            <v>RUISSEAU DU SOUCHE</v>
          </cell>
          <cell r="C382" t="str">
            <v>Doute</v>
          </cell>
          <cell r="D382" t="str">
            <v>BE</v>
          </cell>
          <cell r="E382" t="str">
            <v>Doute</v>
          </cell>
          <cell r="F382" t="str">
            <v>BE</v>
          </cell>
        </row>
        <row r="383">
          <cell r="A383" t="str">
            <v>CR325</v>
          </cell>
          <cell r="B383" t="str">
            <v>RUISSEAU DE L'ETANG DE SERRE</v>
          </cell>
          <cell r="C383" t="str">
            <v>BE</v>
          </cell>
          <cell r="D383" t="str">
            <v>BE</v>
          </cell>
          <cell r="E383" t="str">
            <v>BE</v>
          </cell>
          <cell r="F383" t="str">
            <v>BE</v>
          </cell>
        </row>
        <row r="384">
          <cell r="A384" t="str">
            <v>CR326</v>
          </cell>
          <cell r="B384" t="str">
            <v>PETIT RHONE</v>
          </cell>
          <cell r="C384" t="str">
            <v>BE</v>
          </cell>
          <cell r="D384" t="str">
            <v>BE</v>
          </cell>
          <cell r="E384" t="str">
            <v>BE</v>
          </cell>
          <cell r="F384" t="str">
            <v>BE</v>
          </cell>
        </row>
        <row r="385">
          <cell r="A385" t="str">
            <v>CR327</v>
          </cell>
          <cell r="B385" t="str">
            <v>ROANNE</v>
          </cell>
          <cell r="C385" t="str">
            <v>BE</v>
          </cell>
          <cell r="D385" t="str">
            <v>BE</v>
          </cell>
          <cell r="E385" t="str">
            <v>BE</v>
          </cell>
          <cell r="F385" t="str">
            <v>BE</v>
          </cell>
        </row>
        <row r="386">
          <cell r="A386" t="str">
            <v>CR328</v>
          </cell>
          <cell r="B386" t="str">
            <v>RUISSEAU DE L'ETANG</v>
          </cell>
          <cell r="C386" t="str">
            <v>BE</v>
          </cell>
          <cell r="D386" t="str">
            <v>BE</v>
          </cell>
          <cell r="E386" t="str">
            <v>BE</v>
          </cell>
          <cell r="F386" t="str">
            <v>BE</v>
          </cell>
        </row>
        <row r="387">
          <cell r="A387" t="str">
            <v>CR329</v>
          </cell>
          <cell r="B387" t="str">
            <v>RUISSEAU DE GREMILLON</v>
          </cell>
          <cell r="C387" t="str">
            <v>BE</v>
          </cell>
          <cell r="D387" t="str">
            <v>BE</v>
          </cell>
          <cell r="E387" t="str">
            <v>BE</v>
          </cell>
          <cell r="F387" t="str">
            <v>BE</v>
          </cell>
        </row>
        <row r="388">
          <cell r="A388" t="str">
            <v>CR33</v>
          </cell>
          <cell r="B388" t="str">
            <v>ISCHERT</v>
          </cell>
          <cell r="C388" t="str">
            <v>BE</v>
          </cell>
          <cell r="D388" t="str">
            <v>BE</v>
          </cell>
          <cell r="E388" t="str">
            <v>BE</v>
          </cell>
          <cell r="F388" t="str">
            <v>BE</v>
          </cell>
        </row>
        <row r="389">
          <cell r="A389" t="str">
            <v>CR330</v>
          </cell>
          <cell r="B389" t="str">
            <v>RUISSEAU DES ETANGS DE CHAMPIGNEULLES</v>
          </cell>
          <cell r="C389" t="str">
            <v>BE</v>
          </cell>
          <cell r="D389" t="str">
            <v>BE</v>
          </cell>
          <cell r="E389" t="str">
            <v>BE</v>
          </cell>
          <cell r="F389" t="str">
            <v>BE</v>
          </cell>
        </row>
        <row r="390">
          <cell r="A390" t="str">
            <v>CR331</v>
          </cell>
          <cell r="B390" t="str">
            <v>AMEZULE</v>
          </cell>
          <cell r="C390" t="str">
            <v>Doute</v>
          </cell>
          <cell r="D390" t="str">
            <v>BE</v>
          </cell>
          <cell r="E390" t="str">
            <v>Doute</v>
          </cell>
          <cell r="F390" t="str">
            <v>BE</v>
          </cell>
        </row>
        <row r="391">
          <cell r="A391" t="str">
            <v>CR332</v>
          </cell>
          <cell r="B391" t="str">
            <v>SEILLE 1</v>
          </cell>
          <cell r="C391" t="str">
            <v>Doute</v>
          </cell>
          <cell r="D391" t="str">
            <v>BE</v>
          </cell>
          <cell r="E391" t="str">
            <v>Doute</v>
          </cell>
          <cell r="F391" t="str">
            <v>BE</v>
          </cell>
        </row>
        <row r="392">
          <cell r="A392" t="str">
            <v>CR333</v>
          </cell>
          <cell r="B392" t="str">
            <v>SEILLE 2</v>
          </cell>
          <cell r="C392" t="str">
            <v>Doute</v>
          </cell>
          <cell r="D392" t="str">
            <v>BE</v>
          </cell>
          <cell r="E392" t="str">
            <v>Doute</v>
          </cell>
          <cell r="F392" t="str">
            <v>BE</v>
          </cell>
        </row>
        <row r="393">
          <cell r="A393" t="str">
            <v>CR334</v>
          </cell>
          <cell r="B393" t="str">
            <v>SEILLE 3</v>
          </cell>
          <cell r="C393" t="str">
            <v>BE peu probable</v>
          </cell>
          <cell r="D393" t="str">
            <v>BE</v>
          </cell>
          <cell r="E393" t="str">
            <v>BE peu probable</v>
          </cell>
          <cell r="F393" t="str">
            <v>Doute</v>
          </cell>
        </row>
        <row r="394">
          <cell r="A394" t="str">
            <v>CR335</v>
          </cell>
          <cell r="B394" t="str">
            <v>SEILLE 4</v>
          </cell>
          <cell r="C394" t="str">
            <v>Doute</v>
          </cell>
          <cell r="D394" t="str">
            <v>BE</v>
          </cell>
          <cell r="E394" t="str">
            <v>Doute</v>
          </cell>
          <cell r="F394" t="str">
            <v>Doute</v>
          </cell>
        </row>
        <row r="395">
          <cell r="A395" t="str">
            <v>CR336</v>
          </cell>
          <cell r="B395" t="str">
            <v>MAUCHERE</v>
          </cell>
          <cell r="C395" t="str">
            <v>BE peu probable</v>
          </cell>
          <cell r="D395" t="str">
            <v>BE peu probable</v>
          </cell>
          <cell r="E395" t="str">
            <v>BE peu probable</v>
          </cell>
          <cell r="F395" t="str">
            <v>BE peu probable</v>
          </cell>
        </row>
        <row r="396">
          <cell r="A396" t="str">
            <v>CR337</v>
          </cell>
          <cell r="B396" t="str">
            <v>NATAGNE</v>
          </cell>
          <cell r="C396" t="str">
            <v>BE peu probable</v>
          </cell>
          <cell r="D396" t="str">
            <v>BE peu probable</v>
          </cell>
          <cell r="E396" t="str">
            <v>BE peu probable</v>
          </cell>
          <cell r="F396" t="str">
            <v>Doute</v>
          </cell>
        </row>
        <row r="397">
          <cell r="A397" t="str">
            <v>CR338</v>
          </cell>
          <cell r="B397" t="str">
            <v>ESCHE 1</v>
          </cell>
          <cell r="C397" t="str">
            <v>BE</v>
          </cell>
          <cell r="D397" t="str">
            <v>BE</v>
          </cell>
          <cell r="E397" t="str">
            <v>BE</v>
          </cell>
          <cell r="F397" t="str">
            <v>BE</v>
          </cell>
        </row>
        <row r="398">
          <cell r="A398" t="str">
            <v>CR339</v>
          </cell>
          <cell r="B398" t="str">
            <v>ESCHE 2</v>
          </cell>
          <cell r="C398" t="str">
            <v>BE</v>
          </cell>
          <cell r="D398" t="str">
            <v>BE</v>
          </cell>
          <cell r="E398" t="str">
            <v>BE</v>
          </cell>
          <cell r="F398" t="str">
            <v>BE</v>
          </cell>
        </row>
        <row r="399">
          <cell r="A399" t="str">
            <v>CR34</v>
          </cell>
          <cell r="B399" t="str">
            <v>BRUNNWASSER</v>
          </cell>
          <cell r="C399" t="str">
            <v>BE</v>
          </cell>
          <cell r="D399" t="str">
            <v>BE</v>
          </cell>
          <cell r="E399" t="str">
            <v>BE</v>
          </cell>
          <cell r="F399" t="str">
            <v>BE</v>
          </cell>
        </row>
        <row r="400">
          <cell r="A400" t="str">
            <v>CR340</v>
          </cell>
          <cell r="B400" t="str">
            <v>MORTE (AFFL. MOSELLE)</v>
          </cell>
          <cell r="C400" t="str">
            <v>BE</v>
          </cell>
          <cell r="D400" t="str">
            <v>BE</v>
          </cell>
          <cell r="E400" t="str">
            <v>BE</v>
          </cell>
          <cell r="F400" t="str">
            <v>BE</v>
          </cell>
        </row>
        <row r="401">
          <cell r="A401" t="str">
            <v>CR341</v>
          </cell>
          <cell r="B401" t="str">
            <v>RUISSEAU DE GRAND RUPT</v>
          </cell>
          <cell r="C401" t="str">
            <v>BE</v>
          </cell>
          <cell r="D401" t="str">
            <v>BE</v>
          </cell>
          <cell r="E401" t="str">
            <v>BE</v>
          </cell>
          <cell r="F401" t="str">
            <v>BE</v>
          </cell>
        </row>
        <row r="402">
          <cell r="A402" t="str">
            <v>CR342</v>
          </cell>
          <cell r="B402" t="str">
            <v>RUISSEAU DE TREY</v>
          </cell>
          <cell r="C402" t="str">
            <v>BE</v>
          </cell>
          <cell r="D402" t="str">
            <v>BE</v>
          </cell>
          <cell r="E402" t="str">
            <v>BE</v>
          </cell>
          <cell r="F402" t="str">
            <v>BE</v>
          </cell>
        </row>
        <row r="403">
          <cell r="A403" t="str">
            <v>CR343</v>
          </cell>
          <cell r="B403" t="str">
            <v>RUPT DE MAD 1</v>
          </cell>
          <cell r="C403" t="str">
            <v>BE</v>
          </cell>
          <cell r="D403" t="str">
            <v>BE</v>
          </cell>
          <cell r="E403" t="str">
            <v>BE</v>
          </cell>
          <cell r="F403" t="str">
            <v>BE</v>
          </cell>
        </row>
        <row r="404">
          <cell r="A404" t="str">
            <v>CR344</v>
          </cell>
          <cell r="B404" t="str">
            <v>RUPT DE MAD 2</v>
          </cell>
          <cell r="C404" t="str">
            <v>BE peu probable</v>
          </cell>
          <cell r="D404" t="str">
            <v>BE peu probable</v>
          </cell>
          <cell r="E404" t="str">
            <v>BE peu probable</v>
          </cell>
          <cell r="F404" t="str">
            <v>BE peu probable</v>
          </cell>
        </row>
        <row r="405">
          <cell r="A405" t="str">
            <v>CR345</v>
          </cell>
          <cell r="B405" t="str">
            <v>RUPT DE MAD 3</v>
          </cell>
          <cell r="C405" t="str">
            <v>BE</v>
          </cell>
          <cell r="D405" t="str">
            <v>BE</v>
          </cell>
          <cell r="E405" t="str">
            <v>BE</v>
          </cell>
          <cell r="F405" t="str">
            <v>BE</v>
          </cell>
        </row>
        <row r="406">
          <cell r="A406" t="str">
            <v>CR346</v>
          </cell>
          <cell r="B406" t="str">
            <v>MADINE 1</v>
          </cell>
          <cell r="C406" t="str">
            <v>Doute</v>
          </cell>
          <cell r="D406" t="str">
            <v>BE</v>
          </cell>
          <cell r="E406" t="str">
            <v>Doute</v>
          </cell>
          <cell r="F406" t="str">
            <v>BE</v>
          </cell>
        </row>
        <row r="407">
          <cell r="A407" t="str">
            <v>CR347</v>
          </cell>
          <cell r="B407" t="str">
            <v>MADINE 2</v>
          </cell>
          <cell r="C407" t="str">
            <v>BE</v>
          </cell>
          <cell r="D407" t="str">
            <v>BE</v>
          </cell>
          <cell r="E407" t="str">
            <v>BE</v>
          </cell>
          <cell r="F407" t="str">
            <v>BE</v>
          </cell>
        </row>
        <row r="408">
          <cell r="A408" t="str">
            <v>CR348</v>
          </cell>
          <cell r="B408" t="str">
            <v>RUISSEAU DE LA TUILERIE</v>
          </cell>
          <cell r="C408" t="str">
            <v>BE</v>
          </cell>
          <cell r="D408" t="str">
            <v>BE</v>
          </cell>
          <cell r="E408" t="str">
            <v>BE</v>
          </cell>
          <cell r="F408" t="str">
            <v>BE</v>
          </cell>
        </row>
        <row r="409">
          <cell r="A409" t="str">
            <v>CR349</v>
          </cell>
          <cell r="B409" t="str">
            <v>RUPT (LE)</v>
          </cell>
          <cell r="C409" t="str">
            <v>BE</v>
          </cell>
          <cell r="D409" t="str">
            <v>BE</v>
          </cell>
          <cell r="E409" t="str">
            <v>BE</v>
          </cell>
          <cell r="F409" t="str">
            <v>BE</v>
          </cell>
        </row>
        <row r="410">
          <cell r="A410" t="str">
            <v>CR35</v>
          </cell>
          <cell r="B410" t="str">
            <v>MUHLBACH DE GERSTHEIM</v>
          </cell>
          <cell r="C410" t="str">
            <v>BE peu probable</v>
          </cell>
          <cell r="D410" t="str">
            <v>BE peu probable</v>
          </cell>
          <cell r="E410" t="str">
            <v>BE peu probable</v>
          </cell>
          <cell r="F410" t="str">
            <v>BE peu probable</v>
          </cell>
        </row>
        <row r="411">
          <cell r="A411" t="str">
            <v>CR350</v>
          </cell>
          <cell r="B411" t="str">
            <v>RUISSEAU DU SOIRON</v>
          </cell>
          <cell r="C411" t="str">
            <v>Doute</v>
          </cell>
          <cell r="D411" t="str">
            <v>BE</v>
          </cell>
          <cell r="E411" t="str">
            <v>Doute</v>
          </cell>
          <cell r="F411" t="str">
            <v>Doute</v>
          </cell>
        </row>
        <row r="412">
          <cell r="A412" t="str">
            <v>CR351</v>
          </cell>
          <cell r="B412" t="str">
            <v>RUISSEAU DE GORZE 1</v>
          </cell>
          <cell r="C412" t="str">
            <v>BE</v>
          </cell>
          <cell r="D412" t="str">
            <v>BE</v>
          </cell>
          <cell r="E412" t="str">
            <v>BE</v>
          </cell>
          <cell r="F412" t="str">
            <v>BE</v>
          </cell>
        </row>
        <row r="413">
          <cell r="A413" t="str">
            <v>CR352</v>
          </cell>
          <cell r="B413" t="str">
            <v>RUISSEAU DE GORZE 2</v>
          </cell>
          <cell r="C413" t="str">
            <v>BE</v>
          </cell>
          <cell r="D413" t="str">
            <v>BE</v>
          </cell>
          <cell r="E413" t="str">
            <v>BE</v>
          </cell>
          <cell r="F413" t="str">
            <v>BE</v>
          </cell>
        </row>
        <row r="414">
          <cell r="A414" t="str">
            <v>CR353</v>
          </cell>
          <cell r="B414" t="str">
            <v>MANCE</v>
          </cell>
          <cell r="C414" t="str">
            <v>BE</v>
          </cell>
          <cell r="D414" t="str">
            <v>BE</v>
          </cell>
          <cell r="E414" t="str">
            <v>BE</v>
          </cell>
          <cell r="F414" t="str">
            <v>BE</v>
          </cell>
        </row>
        <row r="415">
          <cell r="A415" t="str">
            <v>CR354</v>
          </cell>
          <cell r="B415" t="str">
            <v>RUISSEAU DE MONTVAUX</v>
          </cell>
          <cell r="C415" t="str">
            <v>BE peu probable</v>
          </cell>
          <cell r="D415" t="str">
            <v>BE peu probable</v>
          </cell>
          <cell r="E415" t="str">
            <v>BE peu probable</v>
          </cell>
          <cell r="F415" t="str">
            <v>BE peu probable</v>
          </cell>
        </row>
        <row r="416">
          <cell r="A416" t="str">
            <v>CR355</v>
          </cell>
          <cell r="B416" t="str">
            <v>RUISSEAU DE L'ETANG DE NOLWEIHER</v>
          </cell>
          <cell r="C416" t="str">
            <v>BE peu probable</v>
          </cell>
          <cell r="D416" t="str">
            <v>BE peu probable</v>
          </cell>
          <cell r="E416" t="str">
            <v>Doute</v>
          </cell>
          <cell r="F416" t="str">
            <v>Doute</v>
          </cell>
        </row>
        <row r="417">
          <cell r="A417" t="str">
            <v>CR356</v>
          </cell>
          <cell r="B417" t="str">
            <v>RUISSEAU DE GUEBLANGE</v>
          </cell>
          <cell r="C417" t="str">
            <v>Doute</v>
          </cell>
          <cell r="D417" t="str">
            <v>BE</v>
          </cell>
          <cell r="E417" t="str">
            <v>Doute</v>
          </cell>
          <cell r="F417" t="str">
            <v>BE</v>
          </cell>
        </row>
        <row r="418">
          <cell r="A418" t="str">
            <v>CR357</v>
          </cell>
          <cell r="B418" t="str">
            <v>RUISSEAU DE LA FLOTTE</v>
          </cell>
          <cell r="C418" t="str">
            <v>BE</v>
          </cell>
          <cell r="D418" t="str">
            <v>BE</v>
          </cell>
          <cell r="E418" t="str">
            <v>BE</v>
          </cell>
          <cell r="F418" t="str">
            <v>BE</v>
          </cell>
        </row>
        <row r="419">
          <cell r="A419" t="str">
            <v>CR358</v>
          </cell>
          <cell r="B419" t="str">
            <v>LOUTRE NOIRE</v>
          </cell>
          <cell r="C419" t="str">
            <v>Doute</v>
          </cell>
          <cell r="D419" t="str">
            <v>BE</v>
          </cell>
          <cell r="E419" t="str">
            <v>Doute</v>
          </cell>
          <cell r="F419" t="str">
            <v>BE</v>
          </cell>
        </row>
        <row r="420">
          <cell r="A420" t="str">
            <v>CR359</v>
          </cell>
          <cell r="B420" t="str">
            <v>RUISSEAU DE BLANCHE FONTAINE</v>
          </cell>
          <cell r="C420" t="str">
            <v>BE</v>
          </cell>
          <cell r="D420" t="str">
            <v>BE</v>
          </cell>
          <cell r="E420" t="str">
            <v>BE</v>
          </cell>
          <cell r="F420" t="str">
            <v>BE</v>
          </cell>
        </row>
        <row r="421">
          <cell r="A421" t="str">
            <v>CR36</v>
          </cell>
          <cell r="B421" t="str">
            <v>THALBACH</v>
          </cell>
          <cell r="C421" t="str">
            <v>BE peu probable</v>
          </cell>
          <cell r="D421" t="str">
            <v>BE peu probable</v>
          </cell>
          <cell r="E421" t="str">
            <v>BE peu probable</v>
          </cell>
          <cell r="F421" t="str">
            <v>BE peu probable</v>
          </cell>
        </row>
        <row r="422">
          <cell r="A422" t="str">
            <v>CR360</v>
          </cell>
          <cell r="B422" t="str">
            <v>RUPT DU BOIS</v>
          </cell>
          <cell r="C422" t="str">
            <v>BE</v>
          </cell>
          <cell r="D422" t="str">
            <v>BE</v>
          </cell>
          <cell r="E422" t="str">
            <v>BE</v>
          </cell>
          <cell r="F422" t="str">
            <v>BE</v>
          </cell>
        </row>
        <row r="423">
          <cell r="A423" t="str">
            <v>CR361</v>
          </cell>
          <cell r="B423" t="str">
            <v>RUISSEAU D'OSSON</v>
          </cell>
          <cell r="C423" t="str">
            <v>Doute</v>
          </cell>
          <cell r="D423" t="str">
            <v>BE</v>
          </cell>
          <cell r="E423" t="str">
            <v>Doute</v>
          </cell>
          <cell r="F423" t="str">
            <v>BE</v>
          </cell>
        </row>
        <row r="424">
          <cell r="A424" t="str">
            <v>CR362</v>
          </cell>
          <cell r="B424" t="str">
            <v>RUISSEAU DE ST-JEAN (AFFL. SEILLE)</v>
          </cell>
          <cell r="C424" t="str">
            <v>Doute</v>
          </cell>
          <cell r="D424" t="str">
            <v>BE</v>
          </cell>
          <cell r="E424" t="str">
            <v>Doute</v>
          </cell>
          <cell r="F424" t="str">
            <v>BE</v>
          </cell>
        </row>
        <row r="425">
          <cell r="A425" t="str">
            <v>CR363</v>
          </cell>
          <cell r="B425" t="str">
            <v>RUISSEAU DE VULMONT</v>
          </cell>
          <cell r="C425" t="str">
            <v>Doute</v>
          </cell>
          <cell r="D425" t="str">
            <v>BE</v>
          </cell>
          <cell r="E425" t="str">
            <v>Doute</v>
          </cell>
          <cell r="F425" t="str">
            <v>BE</v>
          </cell>
        </row>
        <row r="426">
          <cell r="A426" t="str">
            <v>CR364</v>
          </cell>
          <cell r="B426" t="str">
            <v>RUISSEAU DE GREVE</v>
          </cell>
          <cell r="C426" t="str">
            <v>Doute</v>
          </cell>
          <cell r="D426" t="str">
            <v>BE</v>
          </cell>
          <cell r="E426" t="str">
            <v>Doute</v>
          </cell>
          <cell r="F426" t="str">
            <v>BE</v>
          </cell>
        </row>
        <row r="427">
          <cell r="A427" t="str">
            <v>CR365</v>
          </cell>
          <cell r="B427" t="str">
            <v>RUISSEAU DU ROQUILLON</v>
          </cell>
          <cell r="C427" t="str">
            <v>BE</v>
          </cell>
          <cell r="D427" t="str">
            <v>BE</v>
          </cell>
          <cell r="E427" t="str">
            <v>BE</v>
          </cell>
          <cell r="F427" t="str">
            <v>BE</v>
          </cell>
        </row>
        <row r="428">
          <cell r="A428" t="str">
            <v>CR366</v>
          </cell>
          <cell r="B428" t="str">
            <v>RUISSEAU DE MOINCE</v>
          </cell>
          <cell r="C428" t="str">
            <v>BE</v>
          </cell>
          <cell r="D428" t="str">
            <v>BE</v>
          </cell>
          <cell r="E428" t="str">
            <v>Doute</v>
          </cell>
          <cell r="F428" t="str">
            <v>Doute</v>
          </cell>
        </row>
        <row r="429">
          <cell r="A429" t="str">
            <v>CR367</v>
          </cell>
          <cell r="B429" t="str">
            <v>RUISSEAU DE VERNY</v>
          </cell>
          <cell r="C429" t="str">
            <v>BE</v>
          </cell>
          <cell r="D429" t="str">
            <v>BE</v>
          </cell>
          <cell r="E429" t="str">
            <v>Doute</v>
          </cell>
          <cell r="F429" t="str">
            <v>Doute</v>
          </cell>
        </row>
        <row r="430">
          <cell r="A430" t="str">
            <v>CR368</v>
          </cell>
          <cell r="B430" t="str">
            <v>GRAND FOSSE</v>
          </cell>
          <cell r="C430" t="str">
            <v>BE</v>
          </cell>
          <cell r="D430" t="str">
            <v>BE</v>
          </cell>
          <cell r="E430" t="str">
            <v>Doute</v>
          </cell>
          <cell r="F430" t="str">
            <v>Doute</v>
          </cell>
        </row>
        <row r="431">
          <cell r="A431" t="str">
            <v>CR369</v>
          </cell>
          <cell r="B431" t="str">
            <v>ST-PIERRE</v>
          </cell>
          <cell r="C431" t="str">
            <v>BE</v>
          </cell>
          <cell r="D431" t="str">
            <v>BE</v>
          </cell>
          <cell r="E431" t="str">
            <v>BE</v>
          </cell>
          <cell r="F431" t="str">
            <v>BE</v>
          </cell>
        </row>
        <row r="432">
          <cell r="A432" t="str">
            <v>CR37</v>
          </cell>
          <cell r="B432" t="str">
            <v>LIMENDENBACH</v>
          </cell>
          <cell r="C432" t="str">
            <v>BE</v>
          </cell>
          <cell r="D432" t="str">
            <v>BE</v>
          </cell>
          <cell r="E432" t="str">
            <v>BE</v>
          </cell>
          <cell r="F432" t="str">
            <v>BE</v>
          </cell>
        </row>
        <row r="433">
          <cell r="A433" t="str">
            <v>CR370</v>
          </cell>
          <cell r="B433" t="str">
            <v>RUISSEAU DE CHENEAU</v>
          </cell>
          <cell r="C433" t="str">
            <v>BE</v>
          </cell>
          <cell r="D433" t="str">
            <v>BE</v>
          </cell>
          <cell r="E433" t="str">
            <v>BE</v>
          </cell>
          <cell r="F433" t="str">
            <v>BE</v>
          </cell>
        </row>
        <row r="434">
          <cell r="A434" t="str">
            <v>CR371</v>
          </cell>
          <cell r="B434" t="str">
            <v>RUISSEAU DE VALLIERES</v>
          </cell>
          <cell r="C434" t="str">
            <v>BE peu probable</v>
          </cell>
          <cell r="D434" t="str">
            <v>BE peu probable</v>
          </cell>
          <cell r="E434" t="str">
            <v>BE peu probable</v>
          </cell>
          <cell r="F434" t="str">
            <v>BE peu probable</v>
          </cell>
        </row>
        <row r="435">
          <cell r="A435" t="str">
            <v>CR372</v>
          </cell>
          <cell r="B435" t="str">
            <v>RUISSEAU DE SAULNY 1</v>
          </cell>
          <cell r="C435" t="str">
            <v>Doute</v>
          </cell>
          <cell r="D435" t="str">
            <v>BE</v>
          </cell>
          <cell r="E435" t="str">
            <v>Doute</v>
          </cell>
          <cell r="F435" t="str">
            <v>BE</v>
          </cell>
        </row>
        <row r="436">
          <cell r="A436" t="str">
            <v>CR373</v>
          </cell>
          <cell r="B436" t="str">
            <v>RUISSEAU DE SAULNY 2</v>
          </cell>
          <cell r="C436" t="str">
            <v>BE peu probable</v>
          </cell>
          <cell r="D436" t="str">
            <v>BE peu probable</v>
          </cell>
          <cell r="E436" t="str">
            <v>BE peu probable</v>
          </cell>
          <cell r="F436" t="str">
            <v>BE peu probable</v>
          </cell>
        </row>
        <row r="437">
          <cell r="A437" t="str">
            <v>CR374</v>
          </cell>
          <cell r="B437" t="str">
            <v>FEIGNE</v>
          </cell>
          <cell r="C437" t="str">
            <v>BE</v>
          </cell>
          <cell r="D437" t="str">
            <v>BE</v>
          </cell>
          <cell r="E437" t="str">
            <v>BE</v>
          </cell>
          <cell r="F437" t="str">
            <v>BE</v>
          </cell>
        </row>
        <row r="438">
          <cell r="A438" t="str">
            <v>CR375</v>
          </cell>
          <cell r="B438" t="str">
            <v>RUISSEAU DE MALROY</v>
          </cell>
          <cell r="C438" t="str">
            <v>BE</v>
          </cell>
          <cell r="D438" t="str">
            <v>BE</v>
          </cell>
          <cell r="E438" t="str">
            <v>Doute</v>
          </cell>
          <cell r="F438" t="str">
            <v>Doute</v>
          </cell>
        </row>
        <row r="439">
          <cell r="A439" t="str">
            <v>CR376</v>
          </cell>
          <cell r="B439" t="str">
            <v>BEVOTTE</v>
          </cell>
          <cell r="C439" t="str">
            <v>BE</v>
          </cell>
          <cell r="D439" t="str">
            <v>BE</v>
          </cell>
          <cell r="E439" t="str">
            <v>Doute</v>
          </cell>
          <cell r="F439" t="str">
            <v>Doute</v>
          </cell>
        </row>
        <row r="440">
          <cell r="A440" t="str">
            <v>CR377</v>
          </cell>
          <cell r="B440" t="str">
            <v>BILLERON</v>
          </cell>
          <cell r="C440" t="str">
            <v>Doute</v>
          </cell>
          <cell r="D440" t="str">
            <v>BE</v>
          </cell>
          <cell r="E440" t="str">
            <v>Doute</v>
          </cell>
          <cell r="F440" t="str">
            <v>BE</v>
          </cell>
        </row>
        <row r="441">
          <cell r="A441" t="str">
            <v>CR378</v>
          </cell>
          <cell r="B441" t="str">
            <v>BARCHE</v>
          </cell>
          <cell r="C441" t="str">
            <v>Doute</v>
          </cell>
          <cell r="D441" t="str">
            <v>BE peu probable</v>
          </cell>
          <cell r="E441" t="str">
            <v>Doute</v>
          </cell>
          <cell r="F441" t="str">
            <v>Doute</v>
          </cell>
        </row>
        <row r="442">
          <cell r="A442" t="str">
            <v>CR379</v>
          </cell>
          <cell r="B442" t="str">
            <v>RUISSEAU DE TREMERY</v>
          </cell>
          <cell r="C442" t="str">
            <v>BE</v>
          </cell>
          <cell r="D442" t="str">
            <v>BE</v>
          </cell>
          <cell r="E442" t="str">
            <v>BE</v>
          </cell>
          <cell r="F442" t="str">
            <v>BE</v>
          </cell>
        </row>
        <row r="443">
          <cell r="A443" t="str">
            <v>CR38</v>
          </cell>
          <cell r="B443" t="str">
            <v>GERSBACH</v>
          </cell>
          <cell r="C443" t="str">
            <v>BE</v>
          </cell>
          <cell r="D443" t="str">
            <v>BE</v>
          </cell>
          <cell r="E443" t="str">
            <v>BE</v>
          </cell>
          <cell r="F443" t="str">
            <v>BE</v>
          </cell>
        </row>
        <row r="444">
          <cell r="A444" t="str">
            <v>CR380</v>
          </cell>
          <cell r="B444" t="str">
            <v>ORNE 1</v>
          </cell>
          <cell r="C444" t="str">
            <v>BE</v>
          </cell>
          <cell r="D444" t="str">
            <v>BE</v>
          </cell>
          <cell r="E444" t="str">
            <v>BE</v>
          </cell>
          <cell r="F444" t="str">
            <v>BE</v>
          </cell>
        </row>
        <row r="445">
          <cell r="A445" t="str">
            <v>CR381</v>
          </cell>
          <cell r="B445" t="str">
            <v>ORNE 2</v>
          </cell>
          <cell r="C445" t="str">
            <v>BE peu probable</v>
          </cell>
          <cell r="D445" t="str">
            <v>BE peu probable</v>
          </cell>
          <cell r="E445" t="str">
            <v>BE peu probable</v>
          </cell>
          <cell r="F445" t="str">
            <v>BE peu probable</v>
          </cell>
        </row>
        <row r="446">
          <cell r="A446" t="str">
            <v>CR382</v>
          </cell>
          <cell r="B446" t="str">
            <v>YRON</v>
          </cell>
          <cell r="C446" t="str">
            <v>BE peu probable</v>
          </cell>
          <cell r="D446" t="str">
            <v>BE peu probable</v>
          </cell>
          <cell r="E446" t="str">
            <v>BE peu probable</v>
          </cell>
          <cell r="F446" t="str">
            <v>BE peu probable</v>
          </cell>
        </row>
        <row r="447">
          <cell r="A447" t="str">
            <v>CR383</v>
          </cell>
          <cell r="B447" t="str">
            <v>LONGEAU (AFFL. YRON)</v>
          </cell>
          <cell r="C447" t="str">
            <v>BE peu probable</v>
          </cell>
          <cell r="D447" t="str">
            <v>BE peu probable</v>
          </cell>
          <cell r="E447" t="str">
            <v>BE peu probable</v>
          </cell>
          <cell r="F447" t="str">
            <v>BE peu probable</v>
          </cell>
        </row>
        <row r="448">
          <cell r="A448" t="str">
            <v>CR384</v>
          </cell>
          <cell r="B448" t="str">
            <v>RUISSEAU D'HATTONVILLE</v>
          </cell>
          <cell r="C448" t="str">
            <v>BE peu probable</v>
          </cell>
          <cell r="D448" t="str">
            <v>BE peu probable</v>
          </cell>
          <cell r="E448" t="str">
            <v>BE peu probable</v>
          </cell>
          <cell r="F448" t="str">
            <v>BE peu probable</v>
          </cell>
        </row>
        <row r="449">
          <cell r="A449" t="str">
            <v>CR385</v>
          </cell>
          <cell r="B449" t="str">
            <v>RUISSEAU DE L'ETANG DE PARFOND RUPT</v>
          </cell>
          <cell r="C449" t="str">
            <v>BE</v>
          </cell>
          <cell r="D449" t="str">
            <v>BE</v>
          </cell>
          <cell r="E449" t="str">
            <v>BE</v>
          </cell>
          <cell r="F449" t="str">
            <v>BE</v>
          </cell>
        </row>
        <row r="450">
          <cell r="A450" t="str">
            <v>CR386</v>
          </cell>
          <cell r="B450" t="str">
            <v>RUISSEAU DES RUS</v>
          </cell>
          <cell r="C450" t="str">
            <v>BE</v>
          </cell>
          <cell r="D450" t="str">
            <v>BE</v>
          </cell>
          <cell r="E450" t="str">
            <v>BE</v>
          </cell>
          <cell r="F450" t="str">
            <v>BE</v>
          </cell>
        </row>
        <row r="451">
          <cell r="A451" t="str">
            <v>CR387</v>
          </cell>
          <cell r="B451" t="str">
            <v>RUISSEAU DU FOND DE LA CUVE 1</v>
          </cell>
          <cell r="C451" t="str">
            <v>BE peu probable</v>
          </cell>
          <cell r="D451" t="str">
            <v>BE</v>
          </cell>
          <cell r="E451" t="str">
            <v>BE peu probable</v>
          </cell>
          <cell r="F451" t="str">
            <v>Doute</v>
          </cell>
        </row>
        <row r="452">
          <cell r="A452" t="str">
            <v>CR388</v>
          </cell>
          <cell r="B452" t="str">
            <v>RUISSEAU DU FOND DE LA CUVE 2</v>
          </cell>
          <cell r="C452" t="str">
            <v>BE</v>
          </cell>
          <cell r="D452" t="str">
            <v>BE</v>
          </cell>
          <cell r="E452" t="str">
            <v>BE</v>
          </cell>
          <cell r="F452" t="str">
            <v>BE</v>
          </cell>
        </row>
        <row r="453">
          <cell r="A453" t="str">
            <v>CR389</v>
          </cell>
          <cell r="B453" t="str">
            <v>RUISSEAU DE JOUAVILLE</v>
          </cell>
          <cell r="C453" t="str">
            <v>BE peu probable</v>
          </cell>
          <cell r="D453" t="str">
            <v>BE peu probable</v>
          </cell>
          <cell r="E453" t="str">
            <v>BE peu probable</v>
          </cell>
          <cell r="F453" t="str">
            <v>Doute</v>
          </cell>
        </row>
        <row r="454">
          <cell r="A454" t="str">
            <v>CR39</v>
          </cell>
          <cell r="B454" t="str">
            <v>RUISSEAU DE WILLER</v>
          </cell>
          <cell r="C454" t="str">
            <v>BE</v>
          </cell>
          <cell r="D454" t="str">
            <v>BE</v>
          </cell>
          <cell r="E454" t="str">
            <v>BE</v>
          </cell>
          <cell r="F454" t="str">
            <v>BE</v>
          </cell>
        </row>
        <row r="455">
          <cell r="A455" t="str">
            <v>CR390</v>
          </cell>
          <cell r="B455" t="str">
            <v>RUISSEAU DE L'ABREUVAUX</v>
          </cell>
          <cell r="C455" t="str">
            <v>BE peu probable</v>
          </cell>
          <cell r="D455" t="str">
            <v>BE peu probable</v>
          </cell>
          <cell r="E455" t="str">
            <v>BE peu probable</v>
          </cell>
          <cell r="F455" t="str">
            <v>BE peu probable</v>
          </cell>
        </row>
        <row r="456">
          <cell r="A456" t="str">
            <v>CR391</v>
          </cell>
          <cell r="B456" t="str">
            <v>RAWE</v>
          </cell>
          <cell r="C456" t="str">
            <v>BE peu probable</v>
          </cell>
          <cell r="D456" t="str">
            <v>BE peu probable</v>
          </cell>
          <cell r="E456" t="str">
            <v>BE peu probable</v>
          </cell>
          <cell r="F456" t="str">
            <v>BE peu probable</v>
          </cell>
        </row>
        <row r="457">
          <cell r="A457" t="str">
            <v>CR392</v>
          </cell>
          <cell r="B457" t="str">
            <v>RUISSEAU DE STE-MARIE</v>
          </cell>
          <cell r="C457" t="str">
            <v>BE peu probable</v>
          </cell>
          <cell r="D457" t="str">
            <v>BE peu probable</v>
          </cell>
          <cell r="E457" t="str">
            <v>BE peu probable</v>
          </cell>
          <cell r="F457" t="str">
            <v>BE peu probable</v>
          </cell>
        </row>
        <row r="458">
          <cell r="A458" t="str">
            <v>CR393</v>
          </cell>
          <cell r="B458" t="str">
            <v>WOIGOT 1</v>
          </cell>
          <cell r="C458" t="str">
            <v>Doute</v>
          </cell>
          <cell r="D458" t="str">
            <v>BE peu probable</v>
          </cell>
          <cell r="E458" t="str">
            <v>Doute</v>
          </cell>
          <cell r="F458" t="str">
            <v>Doute</v>
          </cell>
        </row>
        <row r="459">
          <cell r="A459" t="str">
            <v>CR394</v>
          </cell>
          <cell r="B459" t="str">
            <v>WOIGOT 2</v>
          </cell>
          <cell r="C459" t="str">
            <v>BE</v>
          </cell>
          <cell r="D459" t="str">
            <v>BE</v>
          </cell>
          <cell r="E459" t="str">
            <v>BE</v>
          </cell>
          <cell r="F459" t="str">
            <v>BE</v>
          </cell>
        </row>
        <row r="460">
          <cell r="A460" t="str">
            <v>CR395</v>
          </cell>
          <cell r="B460" t="str">
            <v>CONROY 1</v>
          </cell>
          <cell r="C460" t="str">
            <v>BE peu probable</v>
          </cell>
          <cell r="D460" t="str">
            <v>BE peu probable</v>
          </cell>
          <cell r="E460" t="str">
            <v>BE peu probable</v>
          </cell>
          <cell r="F460" t="str">
            <v>BE peu probable</v>
          </cell>
        </row>
        <row r="461">
          <cell r="A461" t="str">
            <v>CR396</v>
          </cell>
          <cell r="B461" t="str">
            <v>CONROY 2</v>
          </cell>
          <cell r="C461" t="str">
            <v>BE</v>
          </cell>
          <cell r="D461" t="str">
            <v>BE</v>
          </cell>
          <cell r="E461" t="str">
            <v>BE</v>
          </cell>
          <cell r="F461" t="str">
            <v>BE</v>
          </cell>
        </row>
        <row r="462">
          <cell r="A462" t="str">
            <v>CR397</v>
          </cell>
          <cell r="B462" t="str">
            <v>RUISSEAU DE HOMECOURT</v>
          </cell>
          <cell r="C462" t="str">
            <v>BE peu probable</v>
          </cell>
          <cell r="D462" t="str">
            <v>BE peu probable</v>
          </cell>
          <cell r="E462" t="str">
            <v>BE peu probable</v>
          </cell>
          <cell r="F462" t="str">
            <v>BE peu probable</v>
          </cell>
        </row>
        <row r="463">
          <cell r="A463" t="str">
            <v>CR398</v>
          </cell>
          <cell r="B463" t="str">
            <v>FENSCH</v>
          </cell>
          <cell r="C463" t="str">
            <v>BE peu probable</v>
          </cell>
          <cell r="D463" t="str">
            <v>BE peu probable</v>
          </cell>
          <cell r="E463" t="str">
            <v>BE peu probable</v>
          </cell>
          <cell r="F463" t="str">
            <v>BE peu probable</v>
          </cell>
        </row>
        <row r="464">
          <cell r="A464" t="str">
            <v>CR399</v>
          </cell>
          <cell r="B464" t="str">
            <v>SEE</v>
          </cell>
          <cell r="C464" t="str">
            <v>BE</v>
          </cell>
          <cell r="D464" t="str">
            <v>BE</v>
          </cell>
          <cell r="E464" t="str">
            <v>BE</v>
          </cell>
          <cell r="F464" t="str">
            <v>BE</v>
          </cell>
        </row>
        <row r="465">
          <cell r="A465" t="str">
            <v>CR4</v>
          </cell>
          <cell r="B465" t="str">
            <v>RHIN 4</v>
          </cell>
          <cell r="C465" t="str">
            <v>BE</v>
          </cell>
          <cell r="D465" t="str">
            <v>BE</v>
          </cell>
          <cell r="E465" t="str">
            <v>BE</v>
          </cell>
          <cell r="F465" t="str">
            <v>BE</v>
          </cell>
        </row>
        <row r="466">
          <cell r="A466" t="str">
            <v>CR40</v>
          </cell>
          <cell r="B466" t="str">
            <v>FELDBACH</v>
          </cell>
          <cell r="C466" t="str">
            <v>BE</v>
          </cell>
          <cell r="D466" t="str">
            <v>BE</v>
          </cell>
          <cell r="E466" t="str">
            <v>BE</v>
          </cell>
          <cell r="F466" t="str">
            <v>BE</v>
          </cell>
        </row>
        <row r="467">
          <cell r="A467" t="str">
            <v>CR400</v>
          </cell>
          <cell r="B467" t="str">
            <v>BIBICHE</v>
          </cell>
          <cell r="C467" t="str">
            <v>Doute</v>
          </cell>
          <cell r="D467" t="str">
            <v>BE</v>
          </cell>
          <cell r="E467" t="str">
            <v>Doute</v>
          </cell>
          <cell r="F467" t="str">
            <v>BE</v>
          </cell>
        </row>
        <row r="468">
          <cell r="A468" t="str">
            <v>CR401</v>
          </cell>
          <cell r="B468" t="str">
            <v>VEYMERANGE</v>
          </cell>
          <cell r="C468" t="str">
            <v>BE peu probable</v>
          </cell>
          <cell r="D468" t="str">
            <v>BE peu probable</v>
          </cell>
          <cell r="E468" t="str">
            <v>BE peu probable</v>
          </cell>
          <cell r="F468" t="str">
            <v>BE peu probable</v>
          </cell>
        </row>
        <row r="469">
          <cell r="A469" t="str">
            <v>CR402</v>
          </cell>
          <cell r="B469" t="str">
            <v>KIESEL 1</v>
          </cell>
          <cell r="C469" t="str">
            <v>Doute</v>
          </cell>
          <cell r="D469" t="str">
            <v>BE</v>
          </cell>
          <cell r="E469" t="str">
            <v>Doute</v>
          </cell>
          <cell r="F469" t="str">
            <v>BE</v>
          </cell>
        </row>
        <row r="470">
          <cell r="A470" t="str">
            <v>CR403</v>
          </cell>
          <cell r="B470" t="str">
            <v>KIESEL 2</v>
          </cell>
          <cell r="C470" t="str">
            <v>Doute</v>
          </cell>
          <cell r="D470" t="str">
            <v>BE</v>
          </cell>
          <cell r="E470" t="str">
            <v>Doute</v>
          </cell>
          <cell r="F470" t="str">
            <v>BE</v>
          </cell>
        </row>
        <row r="471">
          <cell r="A471" t="str">
            <v>CR404</v>
          </cell>
          <cell r="B471" t="str">
            <v>CANNER</v>
          </cell>
          <cell r="C471" t="str">
            <v>Doute</v>
          </cell>
          <cell r="D471" t="str">
            <v>BE</v>
          </cell>
          <cell r="E471" t="str">
            <v>Doute</v>
          </cell>
          <cell r="F471" t="str">
            <v>Doute</v>
          </cell>
        </row>
        <row r="472">
          <cell r="A472" t="str">
            <v>CR405</v>
          </cell>
          <cell r="B472" t="str">
            <v>RUISSEAU DE BOLER</v>
          </cell>
          <cell r="C472" t="str">
            <v>BE</v>
          </cell>
          <cell r="D472" t="str">
            <v>BE</v>
          </cell>
          <cell r="E472" t="str">
            <v>BE</v>
          </cell>
          <cell r="F472" t="str">
            <v>BE</v>
          </cell>
        </row>
        <row r="473">
          <cell r="A473" t="str">
            <v>CR406</v>
          </cell>
          <cell r="B473" t="str">
            <v>RUISSEAU D'OUDRENNE</v>
          </cell>
          <cell r="C473" t="str">
            <v>BE</v>
          </cell>
          <cell r="D473" t="str">
            <v>BE</v>
          </cell>
          <cell r="E473" t="str">
            <v>BE</v>
          </cell>
          <cell r="F473" t="str">
            <v>BE</v>
          </cell>
        </row>
        <row r="474">
          <cell r="A474" t="str">
            <v>CR407</v>
          </cell>
          <cell r="B474" t="str">
            <v>ALTBACH</v>
          </cell>
          <cell r="C474" t="str">
            <v>BE peu probable</v>
          </cell>
          <cell r="D474" t="str">
            <v>BE peu probable</v>
          </cell>
          <cell r="E474" t="str">
            <v>BE peu probable</v>
          </cell>
          <cell r="F474" t="str">
            <v>BE peu probable</v>
          </cell>
        </row>
        <row r="475">
          <cell r="A475" t="str">
            <v>CR408</v>
          </cell>
          <cell r="B475" t="str">
            <v>RUISSEAU DE MONTENACH</v>
          </cell>
          <cell r="C475" t="str">
            <v>BE</v>
          </cell>
          <cell r="D475" t="str">
            <v>BE</v>
          </cell>
          <cell r="E475" t="str">
            <v>BE</v>
          </cell>
          <cell r="F475" t="str">
            <v>BE</v>
          </cell>
        </row>
        <row r="476">
          <cell r="A476" t="str">
            <v>CR409</v>
          </cell>
          <cell r="B476" t="str">
            <v>RUISSEAU D'APACH</v>
          </cell>
          <cell r="C476" t="str">
            <v>BE</v>
          </cell>
          <cell r="D476" t="str">
            <v>BE</v>
          </cell>
          <cell r="E476" t="str">
            <v>Doute</v>
          </cell>
          <cell r="F476" t="str">
            <v>Doute</v>
          </cell>
        </row>
        <row r="477">
          <cell r="A477" t="str">
            <v>CR41</v>
          </cell>
          <cell r="B477" t="str">
            <v>HIRTZBACH</v>
          </cell>
          <cell r="C477" t="str">
            <v>BE</v>
          </cell>
          <cell r="D477" t="str">
            <v>BE</v>
          </cell>
          <cell r="E477" t="str">
            <v>BE</v>
          </cell>
          <cell r="F477" t="str">
            <v>BE</v>
          </cell>
        </row>
        <row r="478">
          <cell r="A478" t="str">
            <v>CR410</v>
          </cell>
          <cell r="B478" t="str">
            <v>ALZETTE</v>
          </cell>
          <cell r="C478" t="str">
            <v>Doute</v>
          </cell>
          <cell r="D478" t="str">
            <v>BE peu probable</v>
          </cell>
          <cell r="E478" t="str">
            <v>Doute</v>
          </cell>
          <cell r="F478" t="str">
            <v>Doute</v>
          </cell>
        </row>
        <row r="479">
          <cell r="A479" t="str">
            <v>CR411</v>
          </cell>
          <cell r="B479" t="str">
            <v>SARRE 1</v>
          </cell>
          <cell r="C479" t="str">
            <v>BE</v>
          </cell>
          <cell r="D479" t="str">
            <v>BE</v>
          </cell>
          <cell r="E479" t="str">
            <v>BE</v>
          </cell>
          <cell r="F479" t="str">
            <v>BE</v>
          </cell>
        </row>
        <row r="480">
          <cell r="A480" t="str">
            <v>CR412</v>
          </cell>
          <cell r="B480" t="str">
            <v>SARRE 2</v>
          </cell>
          <cell r="C480" t="str">
            <v>BE peu probable</v>
          </cell>
          <cell r="D480" t="str">
            <v>BE peu probable</v>
          </cell>
          <cell r="E480" t="str">
            <v>BE peu probable</v>
          </cell>
          <cell r="F480" t="str">
            <v>BE peu probable</v>
          </cell>
        </row>
        <row r="481">
          <cell r="A481" t="str">
            <v>CR413</v>
          </cell>
          <cell r="B481" t="str">
            <v>SARRE 3</v>
          </cell>
          <cell r="C481" t="str">
            <v>BE peu probable</v>
          </cell>
          <cell r="D481" t="str">
            <v>BE peu probable</v>
          </cell>
          <cell r="E481" t="str">
            <v>BE peu probable</v>
          </cell>
          <cell r="F481" t="str">
            <v>BE peu probable</v>
          </cell>
        </row>
        <row r="482">
          <cell r="A482" t="str">
            <v>CR414</v>
          </cell>
          <cell r="B482" t="str">
            <v>SARRE 4</v>
          </cell>
          <cell r="C482" t="str">
            <v>BE peu probable</v>
          </cell>
          <cell r="D482" t="str">
            <v>BE peu probable</v>
          </cell>
          <cell r="E482" t="str">
            <v>BE peu probable</v>
          </cell>
          <cell r="F482" t="str">
            <v>BE peu probable</v>
          </cell>
        </row>
        <row r="483">
          <cell r="A483" t="str">
            <v>CR416</v>
          </cell>
          <cell r="B483" t="str">
            <v>NIED FRANCAISE 1</v>
          </cell>
          <cell r="C483" t="str">
            <v>Doute</v>
          </cell>
          <cell r="D483" t="str">
            <v>BE</v>
          </cell>
          <cell r="E483" t="str">
            <v>Doute</v>
          </cell>
          <cell r="F483" t="str">
            <v>BE</v>
          </cell>
        </row>
        <row r="484">
          <cell r="A484" t="str">
            <v>CR417</v>
          </cell>
          <cell r="B484" t="str">
            <v>NIED FRANCAISE 2</v>
          </cell>
          <cell r="C484" t="str">
            <v>BE</v>
          </cell>
          <cell r="D484" t="str">
            <v>BE</v>
          </cell>
          <cell r="E484" t="str">
            <v>BE peu probable</v>
          </cell>
          <cell r="F484" t="str">
            <v>BE peu probable</v>
          </cell>
        </row>
        <row r="485">
          <cell r="A485" t="str">
            <v>CR418</v>
          </cell>
          <cell r="B485" t="str">
            <v>NIED REUNIE 1</v>
          </cell>
          <cell r="C485" t="str">
            <v>BE</v>
          </cell>
          <cell r="D485" t="str">
            <v>BE</v>
          </cell>
          <cell r="E485" t="str">
            <v>BE</v>
          </cell>
          <cell r="F485" t="str">
            <v>BE</v>
          </cell>
        </row>
        <row r="486">
          <cell r="A486" t="str">
            <v>CR419</v>
          </cell>
          <cell r="B486" t="str">
            <v>NIED REUNIE 2</v>
          </cell>
          <cell r="C486" t="str">
            <v>BE</v>
          </cell>
          <cell r="D486" t="str">
            <v>BE</v>
          </cell>
          <cell r="E486" t="str">
            <v>BE peu probable</v>
          </cell>
          <cell r="F486" t="str">
            <v>BE peu probable</v>
          </cell>
        </row>
        <row r="487">
          <cell r="A487" t="str">
            <v>CR42</v>
          </cell>
          <cell r="B487" t="str">
            <v>DORFBAECHLE</v>
          </cell>
          <cell r="C487" t="str">
            <v>BE</v>
          </cell>
          <cell r="D487" t="str">
            <v>BE</v>
          </cell>
          <cell r="E487" t="str">
            <v>BE</v>
          </cell>
          <cell r="F487" t="str">
            <v>BE</v>
          </cell>
        </row>
        <row r="488">
          <cell r="A488" t="str">
            <v>CR420</v>
          </cell>
          <cell r="B488" t="str">
            <v>ISCH</v>
          </cell>
          <cell r="C488" t="str">
            <v>BE peu probable</v>
          </cell>
          <cell r="D488" t="str">
            <v>BE peu probable</v>
          </cell>
          <cell r="E488" t="str">
            <v>BE peu probable</v>
          </cell>
          <cell r="F488" t="str">
            <v>BE peu probable</v>
          </cell>
        </row>
        <row r="489">
          <cell r="A489" t="str">
            <v>CR421</v>
          </cell>
          <cell r="B489" t="str">
            <v>RUISSEAU DE GONDREXANGE</v>
          </cell>
          <cell r="C489" t="str">
            <v>BE peu probable</v>
          </cell>
          <cell r="D489" t="str">
            <v>BE peu probable</v>
          </cell>
          <cell r="E489" t="str">
            <v>BE peu probable</v>
          </cell>
          <cell r="F489" t="str">
            <v>BE peu probable</v>
          </cell>
        </row>
        <row r="490">
          <cell r="A490" t="str">
            <v>CR422</v>
          </cell>
          <cell r="B490" t="str">
            <v>BIEVRE 1</v>
          </cell>
          <cell r="C490" t="str">
            <v>BE</v>
          </cell>
          <cell r="D490" t="str">
            <v>BE</v>
          </cell>
          <cell r="E490" t="str">
            <v>BE</v>
          </cell>
          <cell r="F490" t="str">
            <v>BE</v>
          </cell>
        </row>
        <row r="491">
          <cell r="A491" t="str">
            <v>CR423</v>
          </cell>
          <cell r="B491" t="str">
            <v>BIEVRE 2</v>
          </cell>
          <cell r="C491" t="str">
            <v>BE peu probable</v>
          </cell>
          <cell r="D491" t="str">
            <v>BE peu probable</v>
          </cell>
          <cell r="E491" t="str">
            <v>Doute</v>
          </cell>
          <cell r="F491" t="str">
            <v>Doute</v>
          </cell>
        </row>
        <row r="492">
          <cell r="A492" t="str">
            <v>CR424</v>
          </cell>
          <cell r="B492" t="str">
            <v>LANDBACH</v>
          </cell>
          <cell r="C492" t="str">
            <v>BE peu probable</v>
          </cell>
          <cell r="D492" t="str">
            <v>BE</v>
          </cell>
          <cell r="E492" t="str">
            <v>BE peu probable</v>
          </cell>
          <cell r="F492" t="str">
            <v>Doute</v>
          </cell>
        </row>
        <row r="493">
          <cell r="A493" t="str">
            <v>CR425</v>
          </cell>
          <cell r="B493" t="str">
            <v>RUISSEAU DE L'ETANG DES OISEAUX</v>
          </cell>
          <cell r="C493" t="str">
            <v>BE</v>
          </cell>
          <cell r="D493" t="str">
            <v>BE</v>
          </cell>
          <cell r="E493" t="str">
            <v>Doute</v>
          </cell>
          <cell r="F493" t="str">
            <v>Doute</v>
          </cell>
        </row>
        <row r="494">
          <cell r="A494" t="str">
            <v>CR426</v>
          </cell>
          <cell r="B494" t="str">
            <v>RUISSEAU DE PFUHLMATTE N.</v>
          </cell>
          <cell r="C494" t="str">
            <v>BE</v>
          </cell>
          <cell r="D494" t="str">
            <v>BE</v>
          </cell>
          <cell r="E494" t="str">
            <v>BE</v>
          </cell>
          <cell r="F494" t="str">
            <v>BE</v>
          </cell>
        </row>
        <row r="495">
          <cell r="A495" t="str">
            <v>CR427</v>
          </cell>
          <cell r="B495" t="str">
            <v>BRUCHBACH</v>
          </cell>
          <cell r="C495" t="str">
            <v>BE peu probable</v>
          </cell>
          <cell r="D495" t="str">
            <v>BE peu probable</v>
          </cell>
          <cell r="E495" t="str">
            <v>BE peu probable</v>
          </cell>
          <cell r="F495" t="str">
            <v>BE peu probable</v>
          </cell>
        </row>
        <row r="496">
          <cell r="A496" t="str">
            <v>CR428</v>
          </cell>
          <cell r="B496" t="str">
            <v>OTTERBACH</v>
          </cell>
          <cell r="C496" t="str">
            <v>BE</v>
          </cell>
          <cell r="D496" t="str">
            <v>BE</v>
          </cell>
          <cell r="E496" t="str">
            <v>BE</v>
          </cell>
          <cell r="F496" t="str">
            <v>BE</v>
          </cell>
        </row>
        <row r="497">
          <cell r="A497" t="str">
            <v>CR429</v>
          </cell>
          <cell r="B497" t="str">
            <v>BURBACH</v>
          </cell>
          <cell r="C497" t="str">
            <v>BE peu probable</v>
          </cell>
          <cell r="D497" t="str">
            <v>BE peu probable</v>
          </cell>
          <cell r="E497" t="str">
            <v>BE peu probable</v>
          </cell>
          <cell r="F497" t="str">
            <v>BE peu probable</v>
          </cell>
        </row>
        <row r="498">
          <cell r="A498" t="str">
            <v>CR43</v>
          </cell>
          <cell r="B498" t="str">
            <v>ZIPFELGRABEN</v>
          </cell>
          <cell r="C498" t="str">
            <v>BE</v>
          </cell>
          <cell r="D498" t="str">
            <v>BE</v>
          </cell>
          <cell r="E498" t="str">
            <v>BE</v>
          </cell>
          <cell r="F498" t="str">
            <v>BE</v>
          </cell>
        </row>
        <row r="499">
          <cell r="A499" t="str">
            <v>CR430</v>
          </cell>
          <cell r="B499" t="str">
            <v>NAUBACH 1</v>
          </cell>
          <cell r="C499" t="str">
            <v>BE</v>
          </cell>
          <cell r="D499" t="str">
            <v>BE</v>
          </cell>
          <cell r="E499" t="str">
            <v>BE</v>
          </cell>
          <cell r="F499" t="str">
            <v>BE</v>
          </cell>
        </row>
        <row r="500">
          <cell r="A500" t="str">
            <v>CR431</v>
          </cell>
          <cell r="B500" t="str">
            <v>NAUBACH 2</v>
          </cell>
          <cell r="C500" t="str">
            <v>BE</v>
          </cell>
          <cell r="D500" t="str">
            <v>BE</v>
          </cell>
          <cell r="E500" t="str">
            <v>BE</v>
          </cell>
          <cell r="F500" t="str">
            <v>BE</v>
          </cell>
        </row>
        <row r="501">
          <cell r="A501" t="str">
            <v>CR432</v>
          </cell>
          <cell r="B501" t="str">
            <v>ALBE 1</v>
          </cell>
          <cell r="C501" t="str">
            <v>BE peu probable</v>
          </cell>
          <cell r="D501" t="str">
            <v>BE peu probable</v>
          </cell>
          <cell r="E501" t="str">
            <v>BE peu probable</v>
          </cell>
          <cell r="F501" t="str">
            <v>BE peu probable</v>
          </cell>
        </row>
        <row r="502">
          <cell r="A502" t="str">
            <v>CR433</v>
          </cell>
          <cell r="B502" t="str">
            <v>ALBE 2</v>
          </cell>
          <cell r="C502" t="str">
            <v>BE peu probable</v>
          </cell>
          <cell r="D502" t="str">
            <v>BE peu probable</v>
          </cell>
          <cell r="E502" t="str">
            <v>BE peu probable</v>
          </cell>
          <cell r="F502" t="str">
            <v>BE peu probable</v>
          </cell>
        </row>
        <row r="503">
          <cell r="A503" t="str">
            <v>CR434</v>
          </cell>
          <cell r="B503" t="str">
            <v>MODERBACH</v>
          </cell>
          <cell r="C503" t="str">
            <v>Doute</v>
          </cell>
          <cell r="D503" t="str">
            <v>BE peu probable</v>
          </cell>
          <cell r="E503" t="str">
            <v>Doute</v>
          </cell>
          <cell r="F503" t="str">
            <v>Doute</v>
          </cell>
        </row>
        <row r="504">
          <cell r="A504" t="str">
            <v>CR435</v>
          </cell>
          <cell r="B504" t="str">
            <v>RODE</v>
          </cell>
          <cell r="C504" t="str">
            <v>Doute</v>
          </cell>
          <cell r="D504" t="str">
            <v>BE</v>
          </cell>
          <cell r="E504" t="str">
            <v>Doute</v>
          </cell>
          <cell r="F504" t="str">
            <v>BE</v>
          </cell>
        </row>
        <row r="505">
          <cell r="A505" t="str">
            <v>CR436</v>
          </cell>
          <cell r="B505" t="str">
            <v>EICHEL 1</v>
          </cell>
          <cell r="C505" t="str">
            <v>Doute</v>
          </cell>
          <cell r="D505" t="str">
            <v>BE</v>
          </cell>
          <cell r="E505" t="str">
            <v>Doute</v>
          </cell>
          <cell r="F505" t="str">
            <v>Doute</v>
          </cell>
        </row>
        <row r="506">
          <cell r="A506" t="str">
            <v>CR437</v>
          </cell>
          <cell r="B506" t="str">
            <v>EICHEL 2</v>
          </cell>
          <cell r="C506" t="str">
            <v>BE peu probable</v>
          </cell>
          <cell r="D506" t="str">
            <v>BE peu probable</v>
          </cell>
          <cell r="E506" t="str">
            <v>BE peu probable</v>
          </cell>
          <cell r="F506" t="str">
            <v>BE peu probable</v>
          </cell>
        </row>
        <row r="507">
          <cell r="A507" t="str">
            <v>CR438</v>
          </cell>
          <cell r="B507" t="str">
            <v>EICHEL 3</v>
          </cell>
          <cell r="C507" t="str">
            <v>BE peu probable</v>
          </cell>
          <cell r="D507" t="str">
            <v>BE peu probable</v>
          </cell>
          <cell r="E507" t="str">
            <v>BE peu probable</v>
          </cell>
          <cell r="F507" t="str">
            <v>BE peu probable</v>
          </cell>
        </row>
        <row r="508">
          <cell r="A508" t="str">
            <v>CR439</v>
          </cell>
          <cell r="B508" t="str">
            <v>BUTTENBACH</v>
          </cell>
          <cell r="C508" t="str">
            <v>BE</v>
          </cell>
          <cell r="D508" t="str">
            <v>BE</v>
          </cell>
          <cell r="E508" t="str">
            <v>Doute</v>
          </cell>
          <cell r="F508" t="str">
            <v>Doute</v>
          </cell>
        </row>
        <row r="509">
          <cell r="A509" t="str">
            <v>CR44</v>
          </cell>
          <cell r="B509" t="str">
            <v>LARGUE 1</v>
          </cell>
          <cell r="C509" t="str">
            <v>Doute</v>
          </cell>
          <cell r="D509" t="str">
            <v>BE</v>
          </cell>
          <cell r="E509" t="str">
            <v>Doute</v>
          </cell>
          <cell r="F509" t="str">
            <v>BE</v>
          </cell>
        </row>
        <row r="510">
          <cell r="A510" t="str">
            <v>CR440</v>
          </cell>
          <cell r="B510" t="str">
            <v>GELOECHGRABEN</v>
          </cell>
          <cell r="C510" t="str">
            <v>BE</v>
          </cell>
          <cell r="D510" t="str">
            <v>BE</v>
          </cell>
          <cell r="E510" t="str">
            <v>BE</v>
          </cell>
          <cell r="F510" t="str">
            <v>BE</v>
          </cell>
        </row>
        <row r="511">
          <cell r="A511" t="str">
            <v>CR441</v>
          </cell>
          <cell r="B511" t="str">
            <v>WILLERLACHGRABEN</v>
          </cell>
          <cell r="C511" t="str">
            <v>BE</v>
          </cell>
          <cell r="D511" t="str">
            <v>BE</v>
          </cell>
          <cell r="E511" t="str">
            <v>BE</v>
          </cell>
          <cell r="F511" t="str">
            <v>BE</v>
          </cell>
        </row>
        <row r="512">
          <cell r="A512" t="str">
            <v>CR442</v>
          </cell>
          <cell r="B512" t="str">
            <v>HOPPBACH</v>
          </cell>
          <cell r="C512" t="str">
            <v>BE</v>
          </cell>
          <cell r="D512" t="str">
            <v>BE</v>
          </cell>
          <cell r="E512" t="str">
            <v>Doute</v>
          </cell>
          <cell r="F512" t="str">
            <v>Doute</v>
          </cell>
        </row>
        <row r="513">
          <cell r="A513" t="str">
            <v>CR443</v>
          </cell>
          <cell r="B513" t="str">
            <v>TIEFGRABEN</v>
          </cell>
          <cell r="C513" t="str">
            <v>Doute</v>
          </cell>
          <cell r="D513" t="str">
            <v>BE</v>
          </cell>
          <cell r="E513" t="str">
            <v>Doute</v>
          </cell>
          <cell r="F513" t="str">
            <v>Doute</v>
          </cell>
        </row>
        <row r="514">
          <cell r="A514" t="str">
            <v>CR444</v>
          </cell>
          <cell r="B514" t="str">
            <v>BLIES</v>
          </cell>
          <cell r="C514" t="str">
            <v>BE</v>
          </cell>
          <cell r="D514" t="str">
            <v>BE</v>
          </cell>
          <cell r="E514" t="str">
            <v>BE</v>
          </cell>
          <cell r="F514" t="str">
            <v>BE</v>
          </cell>
        </row>
        <row r="515">
          <cell r="A515" t="str">
            <v>CR445</v>
          </cell>
          <cell r="B515" t="str">
            <v>HORN</v>
          </cell>
          <cell r="C515" t="str">
            <v>BE</v>
          </cell>
          <cell r="D515" t="str">
            <v>BE</v>
          </cell>
          <cell r="E515" t="str">
            <v>BE</v>
          </cell>
          <cell r="F515" t="str">
            <v>BE</v>
          </cell>
        </row>
        <row r="516">
          <cell r="A516" t="str">
            <v>CR446</v>
          </cell>
          <cell r="B516" t="str">
            <v>SCHWALBACH</v>
          </cell>
          <cell r="C516" t="str">
            <v>BE</v>
          </cell>
          <cell r="D516" t="str">
            <v>BE</v>
          </cell>
          <cell r="E516" t="str">
            <v>BE</v>
          </cell>
          <cell r="F516" t="str">
            <v>BE</v>
          </cell>
        </row>
        <row r="517">
          <cell r="A517" t="str">
            <v>CR447</v>
          </cell>
          <cell r="B517" t="str">
            <v>RUISSEAU D'ACHEN</v>
          </cell>
          <cell r="C517" t="str">
            <v>BE</v>
          </cell>
          <cell r="D517" t="str">
            <v>BE</v>
          </cell>
          <cell r="E517" t="str">
            <v>BE</v>
          </cell>
          <cell r="F517" t="str">
            <v>BE</v>
          </cell>
        </row>
        <row r="518">
          <cell r="A518" t="str">
            <v>CR448</v>
          </cell>
          <cell r="B518" t="str">
            <v>FLETTWIESERGRABEN</v>
          </cell>
          <cell r="C518" t="str">
            <v>BE</v>
          </cell>
          <cell r="D518" t="str">
            <v>BE</v>
          </cell>
          <cell r="E518" t="str">
            <v>BE</v>
          </cell>
          <cell r="F518" t="str">
            <v>BE</v>
          </cell>
        </row>
        <row r="519">
          <cell r="A519" t="str">
            <v>CR449</v>
          </cell>
          <cell r="B519" t="str">
            <v>SCHWARZBACH (AFFL. SARRE)</v>
          </cell>
          <cell r="C519" t="str">
            <v>BE peu probable</v>
          </cell>
          <cell r="D519" t="str">
            <v>BE peu probable</v>
          </cell>
          <cell r="E519" t="str">
            <v>Doute</v>
          </cell>
          <cell r="F519" t="str">
            <v>Doute</v>
          </cell>
        </row>
        <row r="520">
          <cell r="A520" t="str">
            <v>CR45</v>
          </cell>
          <cell r="B520" t="str">
            <v>LARGUE 2</v>
          </cell>
          <cell r="C520" t="str">
            <v>BE peu probable</v>
          </cell>
          <cell r="D520" t="str">
            <v>BE peu probable</v>
          </cell>
          <cell r="E520" t="str">
            <v>BE peu probable</v>
          </cell>
          <cell r="F520" t="str">
            <v>BE peu probable</v>
          </cell>
        </row>
        <row r="521">
          <cell r="A521" t="str">
            <v>CR450</v>
          </cell>
          <cell r="B521" t="str">
            <v>STEINBACH (AFFL. SARRE)</v>
          </cell>
          <cell r="C521" t="str">
            <v>BE peu probable</v>
          </cell>
          <cell r="D521" t="str">
            <v>BE peu probable</v>
          </cell>
          <cell r="E521" t="str">
            <v>BE peu probable</v>
          </cell>
          <cell r="F521" t="str">
            <v>BE peu probable</v>
          </cell>
        </row>
        <row r="522">
          <cell r="A522" t="str">
            <v>CR451</v>
          </cell>
          <cell r="B522" t="str">
            <v>SCHWARTZENBACH</v>
          </cell>
          <cell r="C522" t="str">
            <v>BE</v>
          </cell>
          <cell r="D522" t="str">
            <v>BE</v>
          </cell>
          <cell r="E522" t="str">
            <v>BE</v>
          </cell>
          <cell r="F522" t="str">
            <v>BE</v>
          </cell>
        </row>
        <row r="523">
          <cell r="A523" t="str">
            <v>CR452</v>
          </cell>
          <cell r="B523" t="str">
            <v>BICKENALBE</v>
          </cell>
          <cell r="C523" t="str">
            <v>BE peu probable</v>
          </cell>
          <cell r="D523" t="str">
            <v>BE peu probable</v>
          </cell>
          <cell r="E523" t="str">
            <v>BE peu probable</v>
          </cell>
          <cell r="F523" t="str">
            <v>BE peu probable</v>
          </cell>
        </row>
        <row r="524">
          <cell r="A524" t="str">
            <v>CR453</v>
          </cell>
          <cell r="B524" t="str">
            <v>ALTWIESENBACH</v>
          </cell>
          <cell r="C524" t="str">
            <v>BE peu probable</v>
          </cell>
          <cell r="D524" t="str">
            <v>BE peu probable</v>
          </cell>
          <cell r="E524" t="str">
            <v>BE peu probable</v>
          </cell>
          <cell r="F524" t="str">
            <v>BE peu probable</v>
          </cell>
        </row>
        <row r="525">
          <cell r="A525" t="str">
            <v>CR454</v>
          </cell>
          <cell r="B525" t="str">
            <v>RUISSEAU DE LIXING</v>
          </cell>
          <cell r="C525" t="str">
            <v>BE peu probable</v>
          </cell>
          <cell r="D525" t="str">
            <v>BE peu probable</v>
          </cell>
          <cell r="E525" t="str">
            <v>BE peu probable</v>
          </cell>
          <cell r="F525" t="str">
            <v>BE peu probable</v>
          </cell>
        </row>
        <row r="526">
          <cell r="A526" t="str">
            <v>CR455</v>
          </cell>
          <cell r="B526" t="str">
            <v>ROSSELLE 1</v>
          </cell>
          <cell r="C526" t="str">
            <v>BE peu probable</v>
          </cell>
          <cell r="D526" t="str">
            <v>BE peu probable</v>
          </cell>
          <cell r="E526" t="str">
            <v>BE peu probable</v>
          </cell>
          <cell r="F526" t="str">
            <v>BE peu probable</v>
          </cell>
        </row>
        <row r="527">
          <cell r="A527" t="str">
            <v>CR456</v>
          </cell>
          <cell r="B527" t="str">
            <v>ROSSELLE 2</v>
          </cell>
          <cell r="C527" t="str">
            <v>BE peu probable</v>
          </cell>
          <cell r="D527" t="str">
            <v>BE peu probable</v>
          </cell>
          <cell r="E527" t="str">
            <v>BE peu probable</v>
          </cell>
          <cell r="F527" t="str">
            <v>BE peu probable</v>
          </cell>
        </row>
        <row r="528">
          <cell r="A528" t="str">
            <v>CR457</v>
          </cell>
          <cell r="B528" t="str">
            <v>ROSSELLE 3</v>
          </cell>
          <cell r="C528" t="str">
            <v>BE peu probable</v>
          </cell>
          <cell r="D528" t="str">
            <v>BE peu probable</v>
          </cell>
          <cell r="E528" t="str">
            <v>BE peu probable</v>
          </cell>
          <cell r="F528" t="str">
            <v>BE peu probable</v>
          </cell>
        </row>
        <row r="529">
          <cell r="A529" t="str">
            <v>CR458</v>
          </cell>
          <cell r="B529" t="str">
            <v>BISTEN</v>
          </cell>
          <cell r="C529" t="str">
            <v>Doute</v>
          </cell>
          <cell r="D529" t="str">
            <v>BE peu probable</v>
          </cell>
          <cell r="E529" t="str">
            <v>Doute</v>
          </cell>
          <cell r="F529" t="str">
            <v>BE</v>
          </cell>
        </row>
        <row r="530">
          <cell r="A530" t="str">
            <v>CR459</v>
          </cell>
          <cell r="B530" t="str">
            <v>NIED ALLEMANDE 1</v>
          </cell>
          <cell r="C530" t="str">
            <v>BE</v>
          </cell>
          <cell r="D530" t="str">
            <v>BE</v>
          </cell>
          <cell r="E530" t="str">
            <v>Doute</v>
          </cell>
          <cell r="F530" t="str">
            <v>Doute</v>
          </cell>
        </row>
        <row r="531">
          <cell r="A531" t="str">
            <v>CR46</v>
          </cell>
          <cell r="B531" t="str">
            <v>LARGUE 3</v>
          </cell>
          <cell r="C531" t="str">
            <v>Doute</v>
          </cell>
          <cell r="D531" t="str">
            <v>BE</v>
          </cell>
          <cell r="E531" t="str">
            <v>Doute</v>
          </cell>
          <cell r="F531" t="str">
            <v>BE</v>
          </cell>
        </row>
        <row r="532">
          <cell r="A532" t="str">
            <v>CR460</v>
          </cell>
          <cell r="B532" t="str">
            <v>NIED ALLEMANDE 2</v>
          </cell>
          <cell r="C532" t="str">
            <v>BE peu probable</v>
          </cell>
          <cell r="D532" t="str">
            <v>BE peu probable</v>
          </cell>
          <cell r="E532" t="str">
            <v>BE peu probable</v>
          </cell>
          <cell r="F532" t="str">
            <v>BE peu probable</v>
          </cell>
        </row>
        <row r="533">
          <cell r="A533" t="str">
            <v>CR461</v>
          </cell>
          <cell r="B533" t="str">
            <v>PATURAL</v>
          </cell>
          <cell r="C533" t="str">
            <v>BE</v>
          </cell>
          <cell r="D533" t="str">
            <v>BE</v>
          </cell>
          <cell r="E533" t="str">
            <v>BE</v>
          </cell>
          <cell r="F533" t="str">
            <v>BE</v>
          </cell>
        </row>
        <row r="534">
          <cell r="A534" t="str">
            <v>CR462</v>
          </cell>
          <cell r="B534" t="str">
            <v>ELLBACH</v>
          </cell>
          <cell r="C534" t="str">
            <v>Doute</v>
          </cell>
          <cell r="D534" t="str">
            <v>BE peu probable</v>
          </cell>
          <cell r="E534" t="str">
            <v>Doute</v>
          </cell>
          <cell r="F534" t="str">
            <v>Doute</v>
          </cell>
        </row>
        <row r="535">
          <cell r="A535" t="str">
            <v>CR463</v>
          </cell>
          <cell r="B535" t="str">
            <v>RUISSEAU D'OTTONVILLE</v>
          </cell>
          <cell r="C535" t="str">
            <v>BE</v>
          </cell>
          <cell r="D535" t="str">
            <v>BE</v>
          </cell>
          <cell r="E535" t="str">
            <v>Doute</v>
          </cell>
          <cell r="F535" t="str">
            <v>Doute</v>
          </cell>
        </row>
        <row r="536">
          <cell r="A536" t="str">
            <v>CR464</v>
          </cell>
          <cell r="B536" t="str">
            <v>IHNERBACH</v>
          </cell>
          <cell r="C536" t="str">
            <v>BE peu probable</v>
          </cell>
          <cell r="D536" t="str">
            <v>BE peu probable</v>
          </cell>
          <cell r="E536" t="str">
            <v>BE peu probable</v>
          </cell>
          <cell r="F536" t="str">
            <v>BE peu probable</v>
          </cell>
        </row>
        <row r="537">
          <cell r="A537" t="str">
            <v>CR465</v>
          </cell>
          <cell r="B537" t="str">
            <v>ANZELINGERBACH</v>
          </cell>
          <cell r="C537" t="str">
            <v>BE</v>
          </cell>
          <cell r="D537" t="str">
            <v>BE</v>
          </cell>
          <cell r="E537" t="str">
            <v>BE</v>
          </cell>
          <cell r="F537" t="str">
            <v>BE</v>
          </cell>
        </row>
        <row r="538">
          <cell r="A538" t="str">
            <v>CR466</v>
          </cell>
          <cell r="B538" t="str">
            <v>OHLIGBACH</v>
          </cell>
          <cell r="C538" t="str">
            <v>BE peu probable</v>
          </cell>
          <cell r="D538" t="str">
            <v>BE</v>
          </cell>
          <cell r="E538" t="str">
            <v>BE peu probable</v>
          </cell>
          <cell r="F538" t="str">
            <v>Doute</v>
          </cell>
        </row>
        <row r="539">
          <cell r="A539" t="str">
            <v>CR467</v>
          </cell>
          <cell r="B539" t="str">
            <v>RUISSEAU DE BIBICHE</v>
          </cell>
          <cell r="C539" t="str">
            <v>BE</v>
          </cell>
          <cell r="D539" t="str">
            <v>BE</v>
          </cell>
          <cell r="E539" t="str">
            <v>BE</v>
          </cell>
          <cell r="F539" t="str">
            <v>BE</v>
          </cell>
        </row>
        <row r="540">
          <cell r="A540" t="str">
            <v>CR468</v>
          </cell>
          <cell r="B540" t="str">
            <v>REMEL</v>
          </cell>
          <cell r="C540" t="str">
            <v>Doute</v>
          </cell>
          <cell r="D540" t="str">
            <v>BE</v>
          </cell>
          <cell r="E540" t="str">
            <v>Doute</v>
          </cell>
          <cell r="F540" t="str">
            <v>BE</v>
          </cell>
        </row>
        <row r="541">
          <cell r="A541" t="str">
            <v>CR469</v>
          </cell>
          <cell r="B541" t="str">
            <v>RUISSEAU DE DIERSDORFF</v>
          </cell>
          <cell r="C541" t="str">
            <v>BE</v>
          </cell>
          <cell r="D541" t="str">
            <v>BE</v>
          </cell>
          <cell r="E541" t="str">
            <v>BE</v>
          </cell>
          <cell r="F541" t="str">
            <v>BE</v>
          </cell>
        </row>
        <row r="542">
          <cell r="A542" t="str">
            <v>CR47</v>
          </cell>
          <cell r="B542" t="str">
            <v>ELBAECHEL</v>
          </cell>
          <cell r="C542" t="str">
            <v>BE</v>
          </cell>
          <cell r="D542" t="str">
            <v>BE</v>
          </cell>
          <cell r="E542" t="str">
            <v>BE</v>
          </cell>
          <cell r="F542" t="str">
            <v>BE</v>
          </cell>
        </row>
        <row r="543">
          <cell r="A543" t="str">
            <v>CR48</v>
          </cell>
          <cell r="B543" t="str">
            <v>TRAUBACH</v>
          </cell>
          <cell r="C543" t="str">
            <v>Doute</v>
          </cell>
          <cell r="D543" t="str">
            <v>BE</v>
          </cell>
          <cell r="E543" t="str">
            <v>Doute</v>
          </cell>
          <cell r="F543" t="str">
            <v>BE</v>
          </cell>
        </row>
        <row r="544">
          <cell r="A544" t="str">
            <v>CR49</v>
          </cell>
          <cell r="B544" t="str">
            <v>BALLERSDORF</v>
          </cell>
          <cell r="C544" t="str">
            <v>Doute</v>
          </cell>
          <cell r="D544" t="str">
            <v>BE</v>
          </cell>
          <cell r="E544" t="str">
            <v>Doute</v>
          </cell>
          <cell r="F544" t="str">
            <v>BE</v>
          </cell>
        </row>
        <row r="545">
          <cell r="A545" t="str">
            <v>CR5</v>
          </cell>
          <cell r="B545" t="str">
            <v>GRAND CANAL D'ALSACE - BIEF DE KEMBS A NEUF-BRISACH</v>
          </cell>
          <cell r="C545" t="str">
            <v>BE</v>
          </cell>
          <cell r="D545" t="str">
            <v>BE</v>
          </cell>
          <cell r="E545" t="str">
            <v>BE</v>
          </cell>
          <cell r="F545" t="str">
            <v>BE</v>
          </cell>
        </row>
        <row r="546">
          <cell r="A546" t="str">
            <v>CR50</v>
          </cell>
          <cell r="B546" t="str">
            <v>SOULTZBACH</v>
          </cell>
          <cell r="C546" t="str">
            <v>BE peu probable</v>
          </cell>
          <cell r="D546" t="str">
            <v>BE peu probable</v>
          </cell>
          <cell r="E546" t="str">
            <v>BE peu probable</v>
          </cell>
          <cell r="F546" t="str">
            <v>Doute</v>
          </cell>
        </row>
        <row r="547">
          <cell r="A547" t="str">
            <v>CR51</v>
          </cell>
          <cell r="B547" t="str">
            <v>KREBSBACH (AFFL. LARGUE)</v>
          </cell>
          <cell r="C547" t="str">
            <v>BE</v>
          </cell>
          <cell r="D547" t="str">
            <v>BE</v>
          </cell>
          <cell r="E547" t="str">
            <v>BE</v>
          </cell>
          <cell r="F547" t="str">
            <v>BE</v>
          </cell>
        </row>
        <row r="548">
          <cell r="A548" t="str">
            <v>CR52</v>
          </cell>
          <cell r="B548" t="str">
            <v>WEIHERGRABEN</v>
          </cell>
          <cell r="C548" t="str">
            <v>BE</v>
          </cell>
          <cell r="D548" t="str">
            <v>BE</v>
          </cell>
          <cell r="E548" t="str">
            <v>BE</v>
          </cell>
          <cell r="F548" t="str">
            <v>BE</v>
          </cell>
        </row>
        <row r="549">
          <cell r="A549" t="str">
            <v>CR53</v>
          </cell>
          <cell r="B549" t="str">
            <v>DOLLER 1</v>
          </cell>
          <cell r="C549" t="str">
            <v>BE</v>
          </cell>
          <cell r="D549" t="str">
            <v>BE</v>
          </cell>
          <cell r="E549" t="str">
            <v>BE</v>
          </cell>
          <cell r="F549" t="str">
            <v>BE</v>
          </cell>
        </row>
        <row r="550">
          <cell r="A550" t="str">
            <v>CR54</v>
          </cell>
          <cell r="B550" t="str">
            <v>DOLLER 2</v>
          </cell>
          <cell r="C550" t="str">
            <v>BE</v>
          </cell>
          <cell r="D550" t="str">
            <v>BE</v>
          </cell>
          <cell r="E550" t="str">
            <v>BE</v>
          </cell>
          <cell r="F550" t="str">
            <v>BE</v>
          </cell>
        </row>
        <row r="551">
          <cell r="A551" t="str">
            <v>CR55</v>
          </cell>
          <cell r="B551" t="str">
            <v>DOLLER 3</v>
          </cell>
          <cell r="C551" t="str">
            <v>BE</v>
          </cell>
          <cell r="D551" t="str">
            <v>BE</v>
          </cell>
          <cell r="E551" t="str">
            <v>BE</v>
          </cell>
          <cell r="F551" t="str">
            <v>BE</v>
          </cell>
        </row>
        <row r="552">
          <cell r="A552" t="str">
            <v>CR56</v>
          </cell>
          <cell r="B552" t="str">
            <v>DOLLER 4</v>
          </cell>
          <cell r="C552" t="str">
            <v>BE</v>
          </cell>
          <cell r="D552" t="str">
            <v>BE</v>
          </cell>
          <cell r="E552" t="str">
            <v>BE</v>
          </cell>
          <cell r="F552" t="str">
            <v>BE</v>
          </cell>
        </row>
        <row r="553">
          <cell r="A553" t="str">
            <v>CR57</v>
          </cell>
          <cell r="B553" t="str">
            <v>DOLLER 5</v>
          </cell>
          <cell r="C553" t="str">
            <v>BE</v>
          </cell>
          <cell r="D553" t="str">
            <v>BE</v>
          </cell>
          <cell r="E553" t="str">
            <v>BE</v>
          </cell>
          <cell r="F553" t="str">
            <v>BE</v>
          </cell>
        </row>
        <row r="554">
          <cell r="A554" t="str">
            <v>CR58</v>
          </cell>
          <cell r="B554" t="str">
            <v>SEEBACH</v>
          </cell>
          <cell r="C554" t="str">
            <v>BE</v>
          </cell>
          <cell r="D554" t="str">
            <v>BE</v>
          </cell>
          <cell r="E554" t="str">
            <v>BE</v>
          </cell>
          <cell r="F554" t="str">
            <v>BE</v>
          </cell>
        </row>
        <row r="555">
          <cell r="A555" t="str">
            <v>CR59</v>
          </cell>
          <cell r="B555" t="str">
            <v>BOURBACH</v>
          </cell>
          <cell r="C555" t="str">
            <v>BE</v>
          </cell>
          <cell r="D555" t="str">
            <v>BE</v>
          </cell>
          <cell r="E555" t="str">
            <v>BE</v>
          </cell>
          <cell r="F555" t="str">
            <v>BE</v>
          </cell>
        </row>
        <row r="556">
          <cell r="A556" t="str">
            <v>CR60</v>
          </cell>
          <cell r="B556" t="str">
            <v>MICHELBACH (AFFL. DOLLER)</v>
          </cell>
          <cell r="C556" t="str">
            <v>BE</v>
          </cell>
          <cell r="D556" t="str">
            <v>BE</v>
          </cell>
          <cell r="E556" t="str">
            <v>BE</v>
          </cell>
          <cell r="F556" t="str">
            <v>BE</v>
          </cell>
        </row>
        <row r="557">
          <cell r="A557" t="str">
            <v>CR61</v>
          </cell>
          <cell r="B557" t="str">
            <v>BAERENBACH (AFFL. DOLLER)</v>
          </cell>
          <cell r="C557" t="str">
            <v>BE</v>
          </cell>
          <cell r="D557" t="str">
            <v>BE</v>
          </cell>
          <cell r="E557" t="str">
            <v>BE</v>
          </cell>
          <cell r="F557" t="str">
            <v>BE</v>
          </cell>
        </row>
        <row r="558">
          <cell r="A558" t="str">
            <v>CR62</v>
          </cell>
          <cell r="B558" t="str">
            <v>STEINBAECHEL</v>
          </cell>
          <cell r="C558" t="str">
            <v>BE</v>
          </cell>
          <cell r="D558" t="str">
            <v>BE</v>
          </cell>
          <cell r="E558" t="str">
            <v>BE</v>
          </cell>
          <cell r="F558" t="str">
            <v>BE</v>
          </cell>
        </row>
        <row r="559">
          <cell r="A559" t="str">
            <v>CR63</v>
          </cell>
          <cell r="B559" t="str">
            <v>GROSS RUNZGRABEN</v>
          </cell>
          <cell r="C559" t="str">
            <v>BE</v>
          </cell>
          <cell r="D559" t="str">
            <v>BE</v>
          </cell>
          <cell r="E559" t="str">
            <v>BE</v>
          </cell>
          <cell r="F559" t="str">
            <v>BE</v>
          </cell>
        </row>
        <row r="560">
          <cell r="A560" t="str">
            <v>CR64</v>
          </cell>
          <cell r="B560" t="str">
            <v>DOLLERBAECHLEIN</v>
          </cell>
          <cell r="C560" t="str">
            <v>BE</v>
          </cell>
          <cell r="D560" t="str">
            <v>BE</v>
          </cell>
          <cell r="E560" t="str">
            <v>BE</v>
          </cell>
          <cell r="F560" t="str">
            <v>BE</v>
          </cell>
        </row>
        <row r="561">
          <cell r="A561" t="str">
            <v>CR65</v>
          </cell>
          <cell r="B561" t="str">
            <v>QUATELBACH</v>
          </cell>
          <cell r="C561" t="str">
            <v>BE</v>
          </cell>
          <cell r="D561" t="str">
            <v>BE</v>
          </cell>
          <cell r="E561" t="str">
            <v>BE</v>
          </cell>
          <cell r="F561" t="str">
            <v>BE</v>
          </cell>
        </row>
        <row r="562">
          <cell r="A562" t="str">
            <v>CR66</v>
          </cell>
          <cell r="B562" t="str">
            <v>THUR 1</v>
          </cell>
          <cell r="C562" t="str">
            <v>BE</v>
          </cell>
          <cell r="D562" t="str">
            <v>BE</v>
          </cell>
          <cell r="E562" t="str">
            <v>BE</v>
          </cell>
          <cell r="F562" t="str">
            <v>BE</v>
          </cell>
        </row>
        <row r="563">
          <cell r="A563" t="str">
            <v>CR67</v>
          </cell>
          <cell r="B563" t="str">
            <v>THUR 2</v>
          </cell>
          <cell r="C563" t="str">
            <v>BE</v>
          </cell>
          <cell r="D563" t="str">
            <v>BE</v>
          </cell>
          <cell r="E563" t="str">
            <v>BE</v>
          </cell>
          <cell r="F563" t="str">
            <v>BE</v>
          </cell>
        </row>
        <row r="564">
          <cell r="A564" t="str">
            <v>CR68</v>
          </cell>
          <cell r="B564" t="str">
            <v>THUR 3</v>
          </cell>
          <cell r="C564" t="str">
            <v>BE</v>
          </cell>
          <cell r="D564" t="str">
            <v>BE</v>
          </cell>
          <cell r="E564" t="str">
            <v>BE</v>
          </cell>
          <cell r="F564" t="str">
            <v>BE</v>
          </cell>
        </row>
        <row r="565">
          <cell r="A565" t="str">
            <v>CR69</v>
          </cell>
          <cell r="B565" t="str">
            <v>THUR 4</v>
          </cell>
          <cell r="C565" t="str">
            <v>BE peu probable</v>
          </cell>
          <cell r="D565" t="str">
            <v>BE</v>
          </cell>
          <cell r="E565" t="str">
            <v>BE peu probable</v>
          </cell>
          <cell r="F565" t="str">
            <v>BE</v>
          </cell>
        </row>
        <row r="566">
          <cell r="A566" t="str">
            <v>CR70</v>
          </cell>
          <cell r="B566" t="str">
            <v>LANGMATTRUNTZ</v>
          </cell>
          <cell r="C566" t="str">
            <v>BE</v>
          </cell>
          <cell r="D566" t="str">
            <v>BE</v>
          </cell>
          <cell r="E566" t="str">
            <v>BE</v>
          </cell>
          <cell r="F566" t="str">
            <v>BE</v>
          </cell>
        </row>
        <row r="567">
          <cell r="A567" t="str">
            <v>CR71</v>
          </cell>
          <cell r="B567" t="str">
            <v>RIMBACHRUNTZ</v>
          </cell>
          <cell r="C567" t="str">
            <v>BE</v>
          </cell>
          <cell r="D567" t="str">
            <v>BE</v>
          </cell>
          <cell r="E567" t="str">
            <v>BE</v>
          </cell>
          <cell r="F567" t="str">
            <v>BE</v>
          </cell>
        </row>
        <row r="568">
          <cell r="A568" t="str">
            <v>CR72</v>
          </cell>
          <cell r="B568" t="str">
            <v>BRUSCHER</v>
          </cell>
          <cell r="C568" t="str">
            <v>BE</v>
          </cell>
          <cell r="D568" t="str">
            <v>BE</v>
          </cell>
          <cell r="E568" t="str">
            <v>BE</v>
          </cell>
          <cell r="F568" t="str">
            <v>BE</v>
          </cell>
        </row>
        <row r="569">
          <cell r="A569" t="str">
            <v>CR73</v>
          </cell>
          <cell r="B569" t="str">
            <v>WALDRUNZ</v>
          </cell>
          <cell r="C569" t="str">
            <v>BE</v>
          </cell>
          <cell r="D569" t="str">
            <v>BE</v>
          </cell>
          <cell r="E569" t="str">
            <v>BE</v>
          </cell>
          <cell r="F569" t="str">
            <v>BE</v>
          </cell>
        </row>
        <row r="570">
          <cell r="A570" t="str">
            <v>CR74</v>
          </cell>
          <cell r="B570" t="str">
            <v>WISSBACH</v>
          </cell>
          <cell r="C570" t="str">
            <v>BE</v>
          </cell>
          <cell r="D570" t="str">
            <v>BE</v>
          </cell>
          <cell r="E570" t="str">
            <v>BE</v>
          </cell>
          <cell r="F570" t="str">
            <v>BE</v>
          </cell>
        </row>
        <row r="571">
          <cell r="A571" t="str">
            <v>CR75</v>
          </cell>
          <cell r="B571" t="str">
            <v>ERZENBACH</v>
          </cell>
          <cell r="C571" t="str">
            <v>BE</v>
          </cell>
          <cell r="D571" t="str">
            <v>BE</v>
          </cell>
          <cell r="E571" t="str">
            <v>BE</v>
          </cell>
          <cell r="F571" t="str">
            <v>BE</v>
          </cell>
        </row>
        <row r="572">
          <cell r="A572" t="str">
            <v>CR76</v>
          </cell>
          <cell r="B572" t="str">
            <v>CANAL DE THANN-CERNAY</v>
          </cell>
          <cell r="C572" t="str">
            <v>BE</v>
          </cell>
          <cell r="D572" t="str">
            <v>BE</v>
          </cell>
          <cell r="E572" t="str">
            <v>BE</v>
          </cell>
          <cell r="F572" t="str">
            <v>BE</v>
          </cell>
        </row>
        <row r="573">
          <cell r="A573" t="str">
            <v>CR77</v>
          </cell>
          <cell r="B573" t="str">
            <v>LAUCH 1</v>
          </cell>
          <cell r="C573" t="str">
            <v>BE</v>
          </cell>
          <cell r="D573" t="str">
            <v>BE</v>
          </cell>
          <cell r="E573" t="str">
            <v>BE</v>
          </cell>
          <cell r="F573" t="str">
            <v>BE</v>
          </cell>
        </row>
        <row r="574">
          <cell r="A574" t="str">
            <v>CR78</v>
          </cell>
          <cell r="B574" t="str">
            <v>LAUCH 3</v>
          </cell>
          <cell r="C574" t="str">
            <v>BE peu probable</v>
          </cell>
          <cell r="D574" t="str">
            <v>BE peu probable</v>
          </cell>
          <cell r="E574" t="str">
            <v>BE peu probable</v>
          </cell>
          <cell r="F574" t="str">
            <v>BE peu probable</v>
          </cell>
        </row>
        <row r="575">
          <cell r="A575" t="str">
            <v>CR79</v>
          </cell>
          <cell r="B575" t="str">
            <v>LAUCH 2</v>
          </cell>
          <cell r="C575" t="str">
            <v>BE</v>
          </cell>
          <cell r="D575" t="str">
            <v>BE</v>
          </cell>
          <cell r="E575" t="str">
            <v>BE</v>
          </cell>
          <cell r="F575" t="str">
            <v>BE</v>
          </cell>
        </row>
        <row r="576">
          <cell r="A576" t="str">
            <v>CR80</v>
          </cell>
          <cell r="B576" t="str">
            <v>LOHBACH</v>
          </cell>
          <cell r="C576" t="str">
            <v>BE</v>
          </cell>
          <cell r="D576" t="str">
            <v>BE</v>
          </cell>
          <cell r="E576" t="str">
            <v>BE</v>
          </cell>
          <cell r="F576" t="str">
            <v>BE</v>
          </cell>
        </row>
        <row r="577">
          <cell r="A577" t="str">
            <v>CR81</v>
          </cell>
          <cell r="B577" t="str">
            <v>VIEILLE THUR</v>
          </cell>
          <cell r="C577" t="str">
            <v>Doute</v>
          </cell>
          <cell r="D577" t="str">
            <v>BE</v>
          </cell>
          <cell r="E577" t="str">
            <v>Doute</v>
          </cell>
          <cell r="F577" t="str">
            <v>BE</v>
          </cell>
        </row>
        <row r="578">
          <cell r="A578" t="str">
            <v>CR82</v>
          </cell>
          <cell r="B578" t="str">
            <v>OHMBACH</v>
          </cell>
          <cell r="C578" t="str">
            <v>BE</v>
          </cell>
          <cell r="D578" t="str">
            <v>BE</v>
          </cell>
          <cell r="E578" t="str">
            <v>BE</v>
          </cell>
          <cell r="F578" t="str">
            <v>BE</v>
          </cell>
        </row>
        <row r="579">
          <cell r="A579" t="str">
            <v>CR83</v>
          </cell>
          <cell r="B579" t="str">
            <v>LOGELBACH</v>
          </cell>
          <cell r="C579" t="str">
            <v>BE peu probable</v>
          </cell>
          <cell r="D579" t="str">
            <v>BE</v>
          </cell>
          <cell r="E579" t="str">
            <v>BE peu probable</v>
          </cell>
          <cell r="F579" t="str">
            <v>BE</v>
          </cell>
        </row>
        <row r="580">
          <cell r="A580" t="str">
            <v>CR84</v>
          </cell>
          <cell r="B580" t="str">
            <v>FECHT 1</v>
          </cell>
          <cell r="C580" t="str">
            <v>BE</v>
          </cell>
          <cell r="D580" t="str">
            <v>BE</v>
          </cell>
          <cell r="E580" t="str">
            <v>BE</v>
          </cell>
          <cell r="F580" t="str">
            <v>BE</v>
          </cell>
        </row>
        <row r="581">
          <cell r="A581" t="str">
            <v>CR85</v>
          </cell>
          <cell r="B581" t="str">
            <v>FECHT 2</v>
          </cell>
          <cell r="C581" t="str">
            <v>BE</v>
          </cell>
          <cell r="D581" t="str">
            <v>BE</v>
          </cell>
          <cell r="E581" t="str">
            <v>BE</v>
          </cell>
          <cell r="F581" t="str">
            <v>BE</v>
          </cell>
        </row>
        <row r="582">
          <cell r="A582" t="str">
            <v>CR86</v>
          </cell>
          <cell r="B582" t="str">
            <v>FECHT 3</v>
          </cell>
          <cell r="C582" t="str">
            <v>Doute</v>
          </cell>
          <cell r="D582" t="str">
            <v>BE</v>
          </cell>
          <cell r="E582" t="str">
            <v>Doute</v>
          </cell>
          <cell r="F582" t="str">
            <v>BE</v>
          </cell>
        </row>
        <row r="583">
          <cell r="A583" t="str">
            <v>CR87</v>
          </cell>
          <cell r="B583" t="str">
            <v>FECHT 4</v>
          </cell>
          <cell r="C583" t="str">
            <v>BE</v>
          </cell>
          <cell r="D583" t="str">
            <v>BE</v>
          </cell>
          <cell r="E583" t="str">
            <v>BE</v>
          </cell>
          <cell r="F583" t="str">
            <v>BE</v>
          </cell>
        </row>
        <row r="584">
          <cell r="A584" t="str">
            <v>CR88</v>
          </cell>
          <cell r="B584" t="str">
            <v>BRUCHE 1</v>
          </cell>
          <cell r="C584" t="str">
            <v>BE</v>
          </cell>
          <cell r="D584" t="str">
            <v>BE</v>
          </cell>
          <cell r="E584" t="str">
            <v>BE</v>
          </cell>
          <cell r="F584" t="str">
            <v>BE</v>
          </cell>
        </row>
        <row r="585">
          <cell r="A585" t="str">
            <v>CR89</v>
          </cell>
          <cell r="B585" t="str">
            <v>BRUCHE 2</v>
          </cell>
          <cell r="C585" t="str">
            <v>BE</v>
          </cell>
          <cell r="D585" t="str">
            <v>BE</v>
          </cell>
          <cell r="E585" t="str">
            <v>BE</v>
          </cell>
          <cell r="F585" t="str">
            <v>BE</v>
          </cell>
        </row>
        <row r="586">
          <cell r="A586" t="str">
            <v>CR9</v>
          </cell>
          <cell r="B586" t="str">
            <v>CANAL DE NEUF-BRISACH 1</v>
          </cell>
          <cell r="C586" t="str">
            <v>BE</v>
          </cell>
          <cell r="D586" t="str">
            <v>BE</v>
          </cell>
          <cell r="E586" t="str">
            <v>BE</v>
          </cell>
          <cell r="F586" t="str">
            <v>BE</v>
          </cell>
        </row>
        <row r="587">
          <cell r="A587" t="str">
            <v>CR90</v>
          </cell>
          <cell r="B587" t="str">
            <v>BRUCHE 3</v>
          </cell>
          <cell r="C587" t="str">
            <v>BE</v>
          </cell>
          <cell r="D587" t="str">
            <v>BE</v>
          </cell>
          <cell r="E587" t="str">
            <v>BE</v>
          </cell>
          <cell r="F587" t="str">
            <v>BE</v>
          </cell>
        </row>
        <row r="588">
          <cell r="A588" t="str">
            <v>CR91</v>
          </cell>
          <cell r="B588" t="str">
            <v>BRUCHE 4</v>
          </cell>
          <cell r="C588" t="str">
            <v>BE</v>
          </cell>
          <cell r="D588" t="str">
            <v>BE</v>
          </cell>
          <cell r="E588" t="str">
            <v>BE</v>
          </cell>
          <cell r="F588" t="str">
            <v>BE</v>
          </cell>
        </row>
        <row r="589">
          <cell r="A589" t="str">
            <v>CR92</v>
          </cell>
          <cell r="B589" t="str">
            <v>BRUCHE ARTIFICIELLE</v>
          </cell>
          <cell r="C589" t="str">
            <v>BE</v>
          </cell>
          <cell r="D589" t="str">
            <v>BE</v>
          </cell>
          <cell r="E589" t="str">
            <v>BE</v>
          </cell>
          <cell r="F589" t="str">
            <v>BE</v>
          </cell>
        </row>
        <row r="590">
          <cell r="A590" t="str">
            <v>CR93</v>
          </cell>
          <cell r="B590" t="str">
            <v>ALTENWEIHERBACH</v>
          </cell>
          <cell r="C590" t="str">
            <v>BE</v>
          </cell>
          <cell r="D590" t="str">
            <v>BE</v>
          </cell>
          <cell r="E590" t="str">
            <v>BE</v>
          </cell>
          <cell r="F590" t="str">
            <v>BE</v>
          </cell>
        </row>
        <row r="591">
          <cell r="A591" t="str">
            <v>CR94</v>
          </cell>
          <cell r="B591" t="str">
            <v>RUISSEAU DIT "LA FECHT"</v>
          </cell>
          <cell r="C591" t="str">
            <v>BE</v>
          </cell>
          <cell r="D591" t="str">
            <v>BE</v>
          </cell>
          <cell r="E591" t="str">
            <v>BE</v>
          </cell>
          <cell r="F591" t="str">
            <v>BE</v>
          </cell>
        </row>
        <row r="592">
          <cell r="A592" t="str">
            <v>CR95</v>
          </cell>
          <cell r="B592" t="str">
            <v>PETITE FECHT</v>
          </cell>
          <cell r="C592" t="str">
            <v>BE</v>
          </cell>
          <cell r="D592" t="str">
            <v>BE</v>
          </cell>
          <cell r="E592" t="str">
            <v>BE</v>
          </cell>
          <cell r="F592" t="str">
            <v>BE</v>
          </cell>
        </row>
        <row r="593">
          <cell r="A593" t="str">
            <v>CR96</v>
          </cell>
          <cell r="B593" t="str">
            <v>KREBSBACH (AFFL. FECHT)</v>
          </cell>
          <cell r="C593" t="str">
            <v>BE</v>
          </cell>
          <cell r="D593" t="str">
            <v>BE</v>
          </cell>
          <cell r="E593" t="str">
            <v>BE</v>
          </cell>
          <cell r="F593" t="str">
            <v>BE</v>
          </cell>
        </row>
        <row r="594">
          <cell r="A594" t="str">
            <v>CR97</v>
          </cell>
          <cell r="B594" t="str">
            <v>WEISS 1</v>
          </cell>
          <cell r="C594" t="str">
            <v>BE</v>
          </cell>
          <cell r="D594" t="str">
            <v>BE</v>
          </cell>
          <cell r="E594" t="str">
            <v>BE</v>
          </cell>
          <cell r="F594" t="str">
            <v>BE</v>
          </cell>
        </row>
        <row r="595">
          <cell r="A595" t="str">
            <v>CR98</v>
          </cell>
          <cell r="B595" t="str">
            <v>WEISS 2</v>
          </cell>
          <cell r="C595" t="str">
            <v>BE peu probable</v>
          </cell>
          <cell r="D595" t="str">
            <v>BE peu probable</v>
          </cell>
          <cell r="E595" t="str">
            <v>BE peu probable</v>
          </cell>
          <cell r="F595" t="str">
            <v>BE peu probable</v>
          </cell>
        </row>
        <row r="596">
          <cell r="A596" t="str">
            <v>CR99</v>
          </cell>
          <cell r="B596" t="str">
            <v>RUISSEAU DE TANNACH</v>
          </cell>
          <cell r="C596" t="str">
            <v>BE</v>
          </cell>
          <cell r="D596" t="str">
            <v>BE</v>
          </cell>
          <cell r="E596" t="str">
            <v>BE</v>
          </cell>
          <cell r="F596" t="str">
            <v>BE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Feuil4"/>
  <dimension ref="A1:N23"/>
  <sheetViews>
    <sheetView workbookViewId="0" topLeftCell="A1">
      <selection activeCell="A23" sqref="A23"/>
    </sheetView>
  </sheetViews>
  <sheetFormatPr defaultColWidth="11.421875" defaultRowHeight="12.75"/>
  <cols>
    <col min="1" max="1" width="13.140625" style="11" customWidth="1"/>
    <col min="2" max="2" width="16.7109375" style="11" customWidth="1"/>
    <col min="3" max="16384" width="11.421875" style="11" customWidth="1"/>
  </cols>
  <sheetData>
    <row r="1" spans="1:13" ht="22.5" customHeight="1">
      <c r="A1" s="49" t="s">
        <v>22</v>
      </c>
      <c r="B1" s="50"/>
      <c r="C1" s="50"/>
      <c r="D1" s="50"/>
      <c r="E1" s="50"/>
      <c r="F1" s="50"/>
      <c r="G1" s="50"/>
      <c r="H1" s="50"/>
      <c r="I1" s="50"/>
      <c r="J1" s="50"/>
      <c r="K1" s="50"/>
      <c r="L1" s="50"/>
      <c r="M1" s="16" t="s">
        <v>21</v>
      </c>
    </row>
    <row r="3" spans="1:2" ht="15">
      <c r="A3" s="12" t="s">
        <v>13</v>
      </c>
      <c r="B3" s="16" t="s">
        <v>23</v>
      </c>
    </row>
    <row r="4" ht="15">
      <c r="A4" s="12"/>
    </row>
    <row r="5" spans="1:2" ht="15">
      <c r="A5" s="12" t="s">
        <v>14</v>
      </c>
      <c r="B5" s="11" t="s">
        <v>15</v>
      </c>
    </row>
    <row r="6" spans="1:14" ht="15">
      <c r="A6" s="12" t="s">
        <v>16</v>
      </c>
      <c r="B6" s="48"/>
      <c r="C6" s="48"/>
      <c r="D6" s="48"/>
      <c r="E6" s="48"/>
      <c r="F6" s="48"/>
      <c r="G6" s="48"/>
      <c r="H6" s="48"/>
      <c r="I6" s="48"/>
      <c r="J6" s="48"/>
      <c r="K6" s="48"/>
      <c r="L6" s="48"/>
      <c r="M6" s="48"/>
      <c r="N6" s="48"/>
    </row>
    <row r="7" spans="1:14" ht="21.75" customHeight="1">
      <c r="A7" s="12"/>
      <c r="B7" s="48"/>
      <c r="C7" s="48"/>
      <c r="D7" s="48"/>
      <c r="E7" s="48"/>
      <c r="F7" s="48"/>
      <c r="G7" s="48"/>
      <c r="H7" s="48"/>
      <c r="I7" s="48"/>
      <c r="J7" s="48"/>
      <c r="K7" s="48"/>
      <c r="L7" s="48"/>
      <c r="M7" s="48"/>
      <c r="N7" s="48"/>
    </row>
    <row r="8" ht="15">
      <c r="A8" s="12"/>
    </row>
    <row r="9" spans="1:3" ht="15">
      <c r="A9" s="12" t="s">
        <v>17</v>
      </c>
      <c r="B9" s="13" t="s">
        <v>24</v>
      </c>
      <c r="C9" s="16"/>
    </row>
    <row r="10" ht="15">
      <c r="B10" s="13"/>
    </row>
    <row r="12" spans="1:2" ht="15">
      <c r="A12" s="12" t="s">
        <v>18</v>
      </c>
      <c r="B12" s="14">
        <v>40057</v>
      </c>
    </row>
    <row r="14" spans="1:14" ht="15">
      <c r="A14" s="12" t="s">
        <v>19</v>
      </c>
      <c r="B14" s="51" t="s">
        <v>25</v>
      </c>
      <c r="C14" s="48"/>
      <c r="D14" s="48"/>
      <c r="E14" s="48"/>
      <c r="F14" s="48"/>
      <c r="G14" s="48"/>
      <c r="H14" s="48"/>
      <c r="I14" s="48"/>
      <c r="J14" s="48"/>
      <c r="K14" s="48"/>
      <c r="L14" s="48"/>
      <c r="M14" s="48"/>
      <c r="N14" s="48"/>
    </row>
    <row r="15" spans="2:14" ht="15">
      <c r="B15" s="48"/>
      <c r="C15" s="48"/>
      <c r="D15" s="48"/>
      <c r="E15" s="48"/>
      <c r="F15" s="48"/>
      <c r="G15" s="48"/>
      <c r="H15" s="48"/>
      <c r="I15" s="48"/>
      <c r="J15" s="48"/>
      <c r="K15" s="48"/>
      <c r="L15" s="48"/>
      <c r="M15" s="48"/>
      <c r="N15" s="48"/>
    </row>
    <row r="16" ht="15">
      <c r="B16" s="16" t="s">
        <v>26</v>
      </c>
    </row>
    <row r="17" spans="2:14" ht="15">
      <c r="B17" s="48"/>
      <c r="C17" s="48"/>
      <c r="D17" s="48"/>
      <c r="E17" s="48"/>
      <c r="F17" s="48"/>
      <c r="G17" s="48"/>
      <c r="H17" s="48"/>
      <c r="I17" s="48"/>
      <c r="J17" s="48"/>
      <c r="K17" s="48"/>
      <c r="L17" s="48"/>
      <c r="M17" s="48"/>
      <c r="N17" s="48"/>
    </row>
    <row r="18" spans="2:14" ht="15">
      <c r="B18" s="48"/>
      <c r="C18" s="48"/>
      <c r="D18" s="48"/>
      <c r="E18" s="48"/>
      <c r="F18" s="48"/>
      <c r="G18" s="48"/>
      <c r="H18" s="48"/>
      <c r="I18" s="48"/>
      <c r="J18" s="48"/>
      <c r="K18" s="48"/>
      <c r="L18" s="48"/>
      <c r="M18" s="48"/>
      <c r="N18" s="48"/>
    </row>
    <row r="21" ht="15">
      <c r="A21" s="12" t="s">
        <v>20</v>
      </c>
    </row>
    <row r="22" ht="15">
      <c r="B22" s="15"/>
    </row>
    <row r="23" ht="15">
      <c r="B23" s="15"/>
    </row>
  </sheetData>
  <mergeCells count="4">
    <mergeCell ref="B6:N7"/>
    <mergeCell ref="A1:L1"/>
    <mergeCell ref="B14:N15"/>
    <mergeCell ref="B17:N18"/>
  </mergeCells>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Z129"/>
  <sheetViews>
    <sheetView showGridLines="0" tabSelected="1" zoomScale="70" zoomScaleNormal="70" workbookViewId="0" topLeftCell="A1">
      <selection activeCell="N47" sqref="N47"/>
    </sheetView>
  </sheetViews>
  <sheetFormatPr defaultColWidth="11.421875" defaultRowHeight="12.75"/>
  <cols>
    <col min="1" max="1" width="19.57421875" style="0" customWidth="1"/>
    <col min="7" max="9" width="13.28125" style="0" customWidth="1"/>
    <col min="10" max="10" width="2.421875" style="0" customWidth="1"/>
    <col min="11" max="13" width="11.8515625" style="0" customWidth="1"/>
    <col min="14" max="14" width="12.7109375" style="0" customWidth="1"/>
    <col min="15" max="15" width="1.7109375" style="0" customWidth="1"/>
    <col min="16" max="18" width="11.8515625" style="0" customWidth="1"/>
    <col min="19" max="19" width="12.421875" style="0" customWidth="1"/>
    <col min="20" max="20" width="1.7109375" style="0" customWidth="1"/>
    <col min="21" max="23" width="11.8515625" style="0" customWidth="1"/>
    <col min="24" max="24" width="12.421875" style="0" customWidth="1"/>
    <col min="25" max="27" width="9.8515625" style="0" customWidth="1"/>
  </cols>
  <sheetData>
    <row r="1" ht="18">
      <c r="A1" s="47" t="s">
        <v>33</v>
      </c>
    </row>
    <row r="2" ht="6" customHeight="1"/>
    <row r="3" spans="1:24" ht="21" customHeight="1">
      <c r="A3" s="18" t="s">
        <v>34</v>
      </c>
      <c r="B3" s="19" t="s">
        <v>0</v>
      </c>
      <c r="C3" s="20" t="s">
        <v>1</v>
      </c>
      <c r="D3" s="21" t="s">
        <v>2</v>
      </c>
      <c r="E3" s="22" t="s">
        <v>3</v>
      </c>
      <c r="K3" s="53"/>
      <c r="L3" s="53"/>
      <c r="M3" s="53"/>
      <c r="N3" s="53"/>
      <c r="O3" s="31"/>
      <c r="P3" s="53"/>
      <c r="Q3" s="53"/>
      <c r="R3" s="53"/>
      <c r="S3" s="53"/>
      <c r="T3" s="31"/>
      <c r="U3" s="53"/>
      <c r="V3" s="53"/>
      <c r="W3" s="53"/>
      <c r="X3" s="53"/>
    </row>
    <row r="4" spans="1:5" ht="12.75">
      <c r="A4" s="7" t="s">
        <v>11</v>
      </c>
      <c r="B4" s="17">
        <v>4</v>
      </c>
      <c r="C4" s="17">
        <v>10</v>
      </c>
      <c r="D4" s="17">
        <v>50</v>
      </c>
      <c r="E4" s="17">
        <v>200</v>
      </c>
    </row>
    <row r="5" spans="1:5" ht="12.75">
      <c r="A5" s="7" t="s">
        <v>7</v>
      </c>
      <c r="B5" s="44">
        <f>B4*86.4</f>
        <v>345.6</v>
      </c>
      <c r="C5" s="8">
        <f>C4*86.4</f>
        <v>864</v>
      </c>
      <c r="D5" s="8">
        <f>D4*86.4</f>
        <v>4320</v>
      </c>
      <c r="E5" s="8">
        <f>E4*86.4</f>
        <v>17280</v>
      </c>
    </row>
    <row r="6" spans="1:5" ht="12.75">
      <c r="A6" s="7" t="s">
        <v>12</v>
      </c>
      <c r="B6" s="9">
        <f>0.5*0.0864*B4</f>
        <v>0.1728</v>
      </c>
      <c r="C6" s="9">
        <f>0.5*0.0864*C4</f>
        <v>0.43200000000000005</v>
      </c>
      <c r="D6" s="10">
        <f>0.5*0.0864*D4</f>
        <v>2.16</v>
      </c>
      <c r="E6" s="10">
        <f>0.5*0.0864*E4</f>
        <v>8.64</v>
      </c>
    </row>
    <row r="7" ht="41.25" customHeight="1"/>
    <row r="8" ht="22.5" customHeight="1">
      <c r="A8" s="47" t="s">
        <v>35</v>
      </c>
    </row>
    <row r="9" spans="1:24" ht="27" customHeight="1">
      <c r="A9" s="23" t="s">
        <v>30</v>
      </c>
      <c r="B9" s="52" t="s">
        <v>27</v>
      </c>
      <c r="C9" s="52"/>
      <c r="D9" s="52"/>
      <c r="E9" s="52" t="s">
        <v>28</v>
      </c>
      <c r="F9" s="52"/>
      <c r="G9" s="52" t="s">
        <v>29</v>
      </c>
      <c r="H9" s="52"/>
      <c r="I9" s="52"/>
      <c r="J9" s="43"/>
      <c r="K9" s="52" t="s">
        <v>31</v>
      </c>
      <c r="L9" s="52"/>
      <c r="M9" s="52"/>
      <c r="N9" s="52"/>
      <c r="O9" s="43"/>
      <c r="P9" s="52" t="s">
        <v>10</v>
      </c>
      <c r="Q9" s="52"/>
      <c r="R9" s="52"/>
      <c r="S9" s="52"/>
      <c r="T9" s="43"/>
      <c r="U9" s="52" t="s">
        <v>32</v>
      </c>
      <c r="V9" s="52"/>
      <c r="W9" s="52"/>
      <c r="X9" s="52"/>
    </row>
    <row r="10" spans="1:24" ht="30.75" customHeight="1">
      <c r="A10" s="32" t="s">
        <v>4</v>
      </c>
      <c r="B10" s="32" t="s">
        <v>5</v>
      </c>
      <c r="C10" s="32" t="s">
        <v>6</v>
      </c>
      <c r="D10" s="32" t="s">
        <v>7</v>
      </c>
      <c r="E10" s="32" t="s">
        <v>8</v>
      </c>
      <c r="F10" s="32" t="s">
        <v>9</v>
      </c>
      <c r="G10" s="39">
        <v>0.5</v>
      </c>
      <c r="H10" s="39">
        <v>0.6</v>
      </c>
      <c r="I10" s="39">
        <v>0.75</v>
      </c>
      <c r="J10" s="42"/>
      <c r="K10" s="19" t="s">
        <v>0</v>
      </c>
      <c r="L10" s="20" t="s">
        <v>1</v>
      </c>
      <c r="M10" s="21" t="s">
        <v>2</v>
      </c>
      <c r="N10" s="22" t="s">
        <v>3</v>
      </c>
      <c r="O10" s="42"/>
      <c r="P10" s="19" t="s">
        <v>0</v>
      </c>
      <c r="Q10" s="20" t="s">
        <v>1</v>
      </c>
      <c r="R10" s="21" t="s">
        <v>2</v>
      </c>
      <c r="S10" s="22" t="s">
        <v>3</v>
      </c>
      <c r="T10" s="42"/>
      <c r="U10" s="19" t="s">
        <v>0</v>
      </c>
      <c r="V10" s="20" t="s">
        <v>1</v>
      </c>
      <c r="W10" s="21" t="s">
        <v>2</v>
      </c>
      <c r="X10" s="22" t="s">
        <v>3</v>
      </c>
    </row>
    <row r="11" spans="1:24" s="24" customFormat="1" ht="7.5" customHeight="1">
      <c r="A11" s="25"/>
      <c r="B11" s="26"/>
      <c r="C11" s="26"/>
      <c r="D11" s="26"/>
      <c r="E11" s="26"/>
      <c r="F11" s="26"/>
      <c r="G11" s="27"/>
      <c r="H11" s="27"/>
      <c r="I11" s="27"/>
      <c r="J11" s="40"/>
      <c r="K11" s="28"/>
      <c r="L11" s="29"/>
      <c r="M11" s="29"/>
      <c r="N11" s="29"/>
      <c r="O11" s="40"/>
      <c r="P11" s="28"/>
      <c r="Q11" s="29"/>
      <c r="R11" s="29"/>
      <c r="S11" s="29"/>
      <c r="T11" s="40"/>
      <c r="U11" s="28"/>
      <c r="V11" s="29"/>
      <c r="W11" s="29"/>
      <c r="X11" s="30"/>
    </row>
    <row r="12" spans="1:24" s="37" customFormat="1" ht="16.5" customHeight="1">
      <c r="A12" s="32">
        <v>50</v>
      </c>
      <c r="B12" s="33">
        <f>C12*1000/3600</f>
        <v>0.07523148148148148</v>
      </c>
      <c r="C12" s="33">
        <f>D12/24</f>
        <v>0.2708333333333333</v>
      </c>
      <c r="D12" s="32">
        <f>A12*130/1000</f>
        <v>6.5</v>
      </c>
      <c r="E12" s="34">
        <f aca="true" t="shared" si="0" ref="E12:E20">A12*0.011</f>
        <v>0.5499999999999999</v>
      </c>
      <c r="F12" s="33">
        <f aca="true" t="shared" si="1" ref="F12:F20">E12*0.6*18/14</f>
        <v>0.42428571428571427</v>
      </c>
      <c r="G12" s="33">
        <f aca="true" t="shared" si="2" ref="G12:G20">F12*(1-$G$10)</f>
        <v>0.21214285714285713</v>
      </c>
      <c r="H12" s="33">
        <f aca="true" t="shared" si="3" ref="H12:H20">F12*(1-$H$10)</f>
        <v>0.1697142857142857</v>
      </c>
      <c r="I12" s="33">
        <f aca="true" t="shared" si="4" ref="I12:I20">F12*(1-$I$10)</f>
        <v>0.10607142857142857</v>
      </c>
      <c r="J12" s="41"/>
      <c r="K12" s="45">
        <f aca="true" t="shared" si="5" ref="K12:K20">($B$6+F12)/(D12+$B$5)*1000</f>
        <v>1.6957844768125936</v>
      </c>
      <c r="L12" s="45">
        <f aca="true" t="shared" si="6" ref="L12:L20">($C$6+F12)/(D12+$C$5)*1000</f>
        <v>0.9836711249692296</v>
      </c>
      <c r="M12" s="45">
        <f aca="true" t="shared" si="7" ref="M12:M20">($D$6+F12)/(D12+$D$5)*1000</f>
        <v>0.597315547043965</v>
      </c>
      <c r="N12" s="45">
        <f aca="true" t="shared" si="8" ref="N12:N20">($E$6+F12)/(D12+$E$5)*1000</f>
        <v>0.5243563309105784</v>
      </c>
      <c r="O12" s="46"/>
      <c r="P12" s="35">
        <f aca="true" t="shared" si="9" ref="P12:P20">A12/$B$4</f>
        <v>12.5</v>
      </c>
      <c r="Q12" s="36">
        <f aca="true" t="shared" si="10" ref="Q12:Q20">A12/$C$4</f>
        <v>5</v>
      </c>
      <c r="R12" s="36">
        <f aca="true" t="shared" si="11" ref="R12:R20">A12/$D$4</f>
        <v>1</v>
      </c>
      <c r="S12" s="35">
        <f aca="true" t="shared" si="12" ref="S12:S20">A12/$E$4</f>
        <v>0.25</v>
      </c>
      <c r="T12" s="46"/>
      <c r="U12" s="45">
        <f aca="true" t="shared" si="13" ref="U12:U20">IF(P12&lt;5,($G12+B$6)/($D12+B$5)*1000,IF(P12&gt;10,($I12+B$6)/($D12+B$5)*1000,($H12+B$6)/($D12+B$5)*1000))</f>
        <v>0.7920233699841764</v>
      </c>
      <c r="V12" s="45">
        <f aca="true" t="shared" si="14" ref="V12:V20">IF(Q12&lt;5,($G12+C$6)/($D12+C$5)*1000,IF(Q12&gt;10,($I12+C$6)/($D12+C$5)*1000,($H12+C$6)/($D12+C$5)*1000))</f>
        <v>0.6912283580864856</v>
      </c>
      <c r="W12" s="45">
        <f aca="true" t="shared" si="15" ref="W12:W20">IF(R12&lt;5,($G12+D$6)/($D12+D$5)*1000,IF(R12&gt;10,($I12+D$6)/($D12+D$5)*1000,($H12+D$6)/($D12+D$5)*1000))</f>
        <v>0.5482821812418485</v>
      </c>
      <c r="X12" s="45">
        <f aca="true" t="shared" si="16" ref="X12:X20">IF(S12&lt;5,($G12+E$6)/($D12+E$5)*1000,IF(S12&gt;10,($I12+E$6)/($D12+E$5)*1000,($H12+E$6)/($D12+E$5)*1000))</f>
        <v>0.512084161463735</v>
      </c>
    </row>
    <row r="13" spans="1:24" s="37" customFormat="1" ht="16.5" customHeight="1">
      <c r="A13" s="32">
        <v>100</v>
      </c>
      <c r="B13" s="33">
        <f aca="true" t="shared" si="17" ref="B13:B20">C13*1000/3600</f>
        <v>0.15046296296296297</v>
      </c>
      <c r="C13" s="38">
        <f aca="true" t="shared" si="18" ref="C13:C20">D13/24</f>
        <v>0.5416666666666666</v>
      </c>
      <c r="D13" s="32">
        <f aca="true" t="shared" si="19" ref="D13:D20">A13*130/1000</f>
        <v>13</v>
      </c>
      <c r="E13" s="34">
        <f t="shared" si="0"/>
        <v>1.0999999999999999</v>
      </c>
      <c r="F13" s="33">
        <f t="shared" si="1"/>
        <v>0.8485714285714285</v>
      </c>
      <c r="G13" s="33">
        <f t="shared" si="2"/>
        <v>0.42428571428571427</v>
      </c>
      <c r="H13" s="33">
        <f t="shared" si="3"/>
        <v>0.3394285714285714</v>
      </c>
      <c r="I13" s="33">
        <f t="shared" si="4"/>
        <v>0.21214285714285713</v>
      </c>
      <c r="J13" s="41"/>
      <c r="K13" s="45">
        <f t="shared" si="5"/>
        <v>2.8482192653971796</v>
      </c>
      <c r="L13" s="45">
        <f t="shared" si="6"/>
        <v>1.4601726665580717</v>
      </c>
      <c r="M13" s="45">
        <f t="shared" si="7"/>
        <v>0.6943391249876365</v>
      </c>
      <c r="N13" s="45">
        <f t="shared" si="8"/>
        <v>0.5486943519673527</v>
      </c>
      <c r="O13" s="46"/>
      <c r="P13" s="36">
        <f t="shared" si="9"/>
        <v>25</v>
      </c>
      <c r="Q13" s="36">
        <f t="shared" si="10"/>
        <v>10</v>
      </c>
      <c r="R13" s="36">
        <f t="shared" si="11"/>
        <v>2</v>
      </c>
      <c r="S13" s="35">
        <f t="shared" si="12"/>
        <v>0.5</v>
      </c>
      <c r="T13" s="46"/>
      <c r="U13" s="45">
        <f t="shared" si="13"/>
        <v>1.073460282049239</v>
      </c>
      <c r="V13" s="45">
        <f t="shared" si="14"/>
        <v>0.8796220882879948</v>
      </c>
      <c r="W13" s="45">
        <f t="shared" si="15"/>
        <v>0.5964195047970724</v>
      </c>
      <c r="X13" s="45">
        <f t="shared" si="16"/>
        <v>0.5241592386679995</v>
      </c>
    </row>
    <row r="14" spans="1:24" s="37" customFormat="1" ht="16.5" customHeight="1">
      <c r="A14" s="32">
        <v>200</v>
      </c>
      <c r="B14" s="33">
        <f t="shared" si="17"/>
        <v>0.30092592592592593</v>
      </c>
      <c r="C14" s="38">
        <f t="shared" si="18"/>
        <v>1.0833333333333333</v>
      </c>
      <c r="D14" s="32">
        <f t="shared" si="19"/>
        <v>26</v>
      </c>
      <c r="E14" s="34">
        <f t="shared" si="0"/>
        <v>2.1999999999999997</v>
      </c>
      <c r="F14" s="38">
        <f t="shared" si="1"/>
        <v>1.697142857142857</v>
      </c>
      <c r="G14" s="33">
        <f t="shared" si="2"/>
        <v>0.8485714285714285</v>
      </c>
      <c r="H14" s="33">
        <f t="shared" si="3"/>
        <v>0.6788571428571428</v>
      </c>
      <c r="I14" s="33">
        <f t="shared" si="4"/>
        <v>0.42428571428571427</v>
      </c>
      <c r="J14" s="41"/>
      <c r="K14" s="45">
        <f t="shared" si="5"/>
        <v>5.03213901276334</v>
      </c>
      <c r="L14" s="45">
        <f t="shared" si="6"/>
        <v>2.3922953451043334</v>
      </c>
      <c r="M14" s="45">
        <f t="shared" si="7"/>
        <v>0.8875156137006115</v>
      </c>
      <c r="N14" s="45">
        <f t="shared" si="8"/>
        <v>0.597315547043965</v>
      </c>
      <c r="O14" s="46"/>
      <c r="P14" s="36">
        <f t="shared" si="9"/>
        <v>50</v>
      </c>
      <c r="Q14" s="36">
        <f t="shared" si="10"/>
        <v>20</v>
      </c>
      <c r="R14" s="36">
        <f t="shared" si="11"/>
        <v>4</v>
      </c>
      <c r="S14" s="35">
        <f t="shared" si="12"/>
        <v>1</v>
      </c>
      <c r="T14" s="46"/>
      <c r="U14" s="45">
        <f t="shared" si="13"/>
        <v>1.6067968629863136</v>
      </c>
      <c r="V14" s="45">
        <f t="shared" si="14"/>
        <v>0.9621187800963081</v>
      </c>
      <c r="W14" s="45">
        <f t="shared" si="15"/>
        <v>0.692262178686477</v>
      </c>
      <c r="X14" s="45">
        <f t="shared" si="16"/>
        <v>0.5482821812418485</v>
      </c>
    </row>
    <row r="15" spans="1:24" s="37" customFormat="1" ht="16.5" customHeight="1">
      <c r="A15" s="32">
        <v>300</v>
      </c>
      <c r="B15" s="38">
        <f t="shared" si="17"/>
        <v>0.4513888888888889</v>
      </c>
      <c r="C15" s="38">
        <f t="shared" si="18"/>
        <v>1.625</v>
      </c>
      <c r="D15" s="32">
        <f t="shared" si="19"/>
        <v>39</v>
      </c>
      <c r="E15" s="34">
        <f t="shared" si="0"/>
        <v>3.3</v>
      </c>
      <c r="F15" s="38">
        <f t="shared" si="1"/>
        <v>2.5457142857142854</v>
      </c>
      <c r="G15" s="33">
        <f t="shared" si="2"/>
        <v>1.2728571428571427</v>
      </c>
      <c r="H15" s="33">
        <f t="shared" si="3"/>
        <v>1.0182857142857142</v>
      </c>
      <c r="I15" s="33">
        <f t="shared" si="4"/>
        <v>0.6364285714285713</v>
      </c>
      <c r="J15" s="41"/>
      <c r="K15" s="45">
        <f t="shared" si="5"/>
        <v>7.068419879652327</v>
      </c>
      <c r="L15" s="45">
        <f t="shared" si="6"/>
        <v>3.297579496915045</v>
      </c>
      <c r="M15" s="45">
        <f t="shared" si="7"/>
        <v>1.0795398682528758</v>
      </c>
      <c r="N15" s="45">
        <f t="shared" si="8"/>
        <v>0.6458637499690678</v>
      </c>
      <c r="O15" s="46"/>
      <c r="P15" s="36">
        <f t="shared" si="9"/>
        <v>75</v>
      </c>
      <c r="Q15" s="36">
        <f t="shared" si="10"/>
        <v>30</v>
      </c>
      <c r="R15" s="36">
        <f t="shared" si="11"/>
        <v>6</v>
      </c>
      <c r="S15" s="35">
        <f t="shared" si="12"/>
        <v>1.5</v>
      </c>
      <c r="T15" s="46"/>
      <c r="U15" s="45">
        <f t="shared" si="13"/>
        <v>2.1040784488522397</v>
      </c>
      <c r="V15" s="45">
        <f t="shared" si="14"/>
        <v>1.1831988609397248</v>
      </c>
      <c r="W15" s="45">
        <f t="shared" si="15"/>
        <v>0.729131845442926</v>
      </c>
      <c r="X15" s="45">
        <f t="shared" si="16"/>
        <v>0.5723689094553464</v>
      </c>
    </row>
    <row r="16" spans="1:24" s="37" customFormat="1" ht="16.5" customHeight="1">
      <c r="A16" s="32">
        <v>400</v>
      </c>
      <c r="B16" s="38">
        <f t="shared" si="17"/>
        <v>0.6018518518518519</v>
      </c>
      <c r="C16" s="38">
        <f t="shared" si="18"/>
        <v>2.1666666666666665</v>
      </c>
      <c r="D16" s="32">
        <f t="shared" si="19"/>
        <v>52</v>
      </c>
      <c r="E16" s="34">
        <f t="shared" si="0"/>
        <v>4.3999999999999995</v>
      </c>
      <c r="F16" s="38">
        <f t="shared" si="1"/>
        <v>3.394285714285714</v>
      </c>
      <c r="G16" s="33">
        <f t="shared" si="2"/>
        <v>1.697142857142857</v>
      </c>
      <c r="H16" s="33">
        <f t="shared" si="3"/>
        <v>1.3577142857142857</v>
      </c>
      <c r="I16" s="33">
        <f t="shared" si="4"/>
        <v>0.8485714285714285</v>
      </c>
      <c r="J16" s="41"/>
      <c r="K16" s="45">
        <f t="shared" si="5"/>
        <v>8.971543546996262</v>
      </c>
      <c r="L16" s="45">
        <f t="shared" si="6"/>
        <v>4.1771678103555825</v>
      </c>
      <c r="M16" s="45">
        <f t="shared" si="7"/>
        <v>1.2704221670369886</v>
      </c>
      <c r="N16" s="45">
        <f t="shared" si="8"/>
        <v>0.6943391249876365</v>
      </c>
      <c r="O16" s="46"/>
      <c r="P16" s="36">
        <f t="shared" si="9"/>
        <v>100</v>
      </c>
      <c r="Q16" s="36">
        <f t="shared" si="10"/>
        <v>40</v>
      </c>
      <c r="R16" s="36">
        <f t="shared" si="11"/>
        <v>8</v>
      </c>
      <c r="S16" s="35">
        <f t="shared" si="12"/>
        <v>2</v>
      </c>
      <c r="T16" s="46"/>
      <c r="U16" s="45">
        <f t="shared" si="13"/>
        <v>2.5688416211555043</v>
      </c>
      <c r="V16" s="45">
        <f t="shared" si="14"/>
        <v>1.3980037429819092</v>
      </c>
      <c r="W16" s="45">
        <f t="shared" si="15"/>
        <v>0.8046007057900929</v>
      </c>
      <c r="X16" s="45">
        <f t="shared" si="16"/>
        <v>0.5964195047970724</v>
      </c>
    </row>
    <row r="17" spans="1:24" s="37" customFormat="1" ht="16.5" customHeight="1">
      <c r="A17" s="32">
        <v>500</v>
      </c>
      <c r="B17" s="38">
        <f t="shared" si="17"/>
        <v>0.7523148148148149</v>
      </c>
      <c r="C17" s="38">
        <f t="shared" si="18"/>
        <v>2.7083333333333335</v>
      </c>
      <c r="D17" s="32">
        <f t="shared" si="19"/>
        <v>65</v>
      </c>
      <c r="E17" s="34">
        <f t="shared" si="0"/>
        <v>5.5</v>
      </c>
      <c r="F17" s="38">
        <f t="shared" si="1"/>
        <v>4.242857142857143</v>
      </c>
      <c r="G17" s="33">
        <f t="shared" si="2"/>
        <v>2.1214285714285714</v>
      </c>
      <c r="H17" s="33">
        <f t="shared" si="3"/>
        <v>1.6971428571428573</v>
      </c>
      <c r="I17" s="33">
        <f t="shared" si="4"/>
        <v>1.0607142857142857</v>
      </c>
      <c r="J17" s="41"/>
      <c r="K17" s="45">
        <f t="shared" si="5"/>
        <v>10.754157678658407</v>
      </c>
      <c r="L17" s="45">
        <f t="shared" si="6"/>
        <v>5.0321390127633405</v>
      </c>
      <c r="M17" s="45">
        <f t="shared" si="7"/>
        <v>1.4601726665580714</v>
      </c>
      <c r="N17" s="45">
        <f t="shared" si="8"/>
        <v>0.7427418358522423</v>
      </c>
      <c r="O17" s="46"/>
      <c r="P17" s="36">
        <f t="shared" si="9"/>
        <v>125</v>
      </c>
      <c r="Q17" s="36">
        <f t="shared" si="10"/>
        <v>50</v>
      </c>
      <c r="R17" s="36">
        <f t="shared" si="11"/>
        <v>10</v>
      </c>
      <c r="S17" s="35">
        <f t="shared" si="12"/>
        <v>2.5</v>
      </c>
      <c r="T17" s="46"/>
      <c r="U17" s="45">
        <f t="shared" si="13"/>
        <v>3.0041750748034235</v>
      </c>
      <c r="V17" s="45">
        <f t="shared" si="14"/>
        <v>1.606796862986314</v>
      </c>
      <c r="W17" s="45">
        <f t="shared" si="15"/>
        <v>0.8796220882879949</v>
      </c>
      <c r="X17" s="45">
        <f t="shared" si="16"/>
        <v>0.6204340485113042</v>
      </c>
    </row>
    <row r="18" spans="1:24" s="37" customFormat="1" ht="16.5" customHeight="1">
      <c r="A18" s="32">
        <v>1000</v>
      </c>
      <c r="B18" s="38">
        <f t="shared" si="17"/>
        <v>1.5046296296296298</v>
      </c>
      <c r="C18" s="38">
        <f t="shared" si="18"/>
        <v>5.416666666666667</v>
      </c>
      <c r="D18" s="32">
        <f t="shared" si="19"/>
        <v>130</v>
      </c>
      <c r="E18" s="34">
        <f t="shared" si="0"/>
        <v>11</v>
      </c>
      <c r="F18" s="38">
        <f t="shared" si="1"/>
        <v>8.485714285714286</v>
      </c>
      <c r="G18" s="33">
        <f t="shared" si="2"/>
        <v>4.242857142857143</v>
      </c>
      <c r="H18" s="33">
        <f t="shared" si="3"/>
        <v>3.3942857142857146</v>
      </c>
      <c r="I18" s="33">
        <f t="shared" si="4"/>
        <v>2.1214285714285714</v>
      </c>
      <c r="J18" s="41"/>
      <c r="K18" s="45">
        <f t="shared" si="5"/>
        <v>18.205454763907245</v>
      </c>
      <c r="L18" s="45">
        <f t="shared" si="6"/>
        <v>8.971543546996264</v>
      </c>
      <c r="M18" s="45">
        <f t="shared" si="7"/>
        <v>2.392295345104334</v>
      </c>
      <c r="N18" s="45">
        <f t="shared" si="8"/>
        <v>0.9836711249692296</v>
      </c>
      <c r="O18" s="46"/>
      <c r="P18" s="36">
        <f t="shared" si="9"/>
        <v>250</v>
      </c>
      <c r="Q18" s="36">
        <f t="shared" si="10"/>
        <v>100</v>
      </c>
      <c r="R18" s="36">
        <f t="shared" si="11"/>
        <v>20</v>
      </c>
      <c r="S18" s="35">
        <f t="shared" si="12"/>
        <v>5</v>
      </c>
      <c r="T18" s="46"/>
      <c r="U18" s="45">
        <f t="shared" si="13"/>
        <v>4.823861588369579</v>
      </c>
      <c r="V18" s="45">
        <f t="shared" si="14"/>
        <v>2.5688416211555043</v>
      </c>
      <c r="W18" s="45">
        <f t="shared" si="15"/>
        <v>0.9621187800963082</v>
      </c>
      <c r="X18" s="45">
        <f t="shared" si="16"/>
        <v>0.6912283580864858</v>
      </c>
    </row>
    <row r="19" spans="1:24" s="37" customFormat="1" ht="16.5" customHeight="1">
      <c r="A19" s="32">
        <v>1500</v>
      </c>
      <c r="B19" s="38">
        <f t="shared" si="17"/>
        <v>2.2569444444444446</v>
      </c>
      <c r="C19" s="38">
        <f t="shared" si="18"/>
        <v>8.125</v>
      </c>
      <c r="D19" s="32">
        <f t="shared" si="19"/>
        <v>195</v>
      </c>
      <c r="E19" s="34">
        <f t="shared" si="0"/>
        <v>16.5</v>
      </c>
      <c r="F19" s="38">
        <f t="shared" si="1"/>
        <v>12.72857142857143</v>
      </c>
      <c r="G19" s="33">
        <f t="shared" si="2"/>
        <v>6.364285714285715</v>
      </c>
      <c r="H19" s="33">
        <f t="shared" si="3"/>
        <v>5.0914285714285725</v>
      </c>
      <c r="I19" s="33">
        <f t="shared" si="4"/>
        <v>3.1821428571428574</v>
      </c>
      <c r="J19" s="41"/>
      <c r="K19" s="45">
        <f t="shared" si="5"/>
        <v>23.864912002536865</v>
      </c>
      <c r="L19" s="45">
        <f t="shared" si="6"/>
        <v>12.427357345204372</v>
      </c>
      <c r="M19" s="45">
        <f t="shared" si="7"/>
        <v>3.2975794969150454</v>
      </c>
      <c r="N19" s="45">
        <f t="shared" si="8"/>
        <v>1.2228080931943592</v>
      </c>
      <c r="O19" s="46"/>
      <c r="P19" s="36">
        <f t="shared" si="9"/>
        <v>375</v>
      </c>
      <c r="Q19" s="36">
        <f t="shared" si="10"/>
        <v>150</v>
      </c>
      <c r="R19" s="36">
        <f t="shared" si="11"/>
        <v>30</v>
      </c>
      <c r="S19" s="35">
        <f t="shared" si="12"/>
        <v>7.5</v>
      </c>
      <c r="T19" s="46"/>
      <c r="U19" s="45">
        <f t="shared" si="13"/>
        <v>6.205961629934993</v>
      </c>
      <c r="V19" s="45">
        <f t="shared" si="14"/>
        <v>3.4127883447996767</v>
      </c>
      <c r="W19" s="45">
        <f t="shared" si="15"/>
        <v>1.1831988609397248</v>
      </c>
      <c r="X19" s="45">
        <f t="shared" si="16"/>
        <v>0.7857755977927652</v>
      </c>
    </row>
    <row r="20" spans="1:24" s="37" customFormat="1" ht="16.5" customHeight="1">
      <c r="A20" s="32">
        <v>2000</v>
      </c>
      <c r="B20" s="38">
        <f t="shared" si="17"/>
        <v>3.0092592592592595</v>
      </c>
      <c r="C20" s="38">
        <f t="shared" si="18"/>
        <v>10.833333333333334</v>
      </c>
      <c r="D20" s="32">
        <f t="shared" si="19"/>
        <v>260</v>
      </c>
      <c r="E20" s="34">
        <f t="shared" si="0"/>
        <v>22</v>
      </c>
      <c r="F20" s="38">
        <f t="shared" si="1"/>
        <v>16.97142857142857</v>
      </c>
      <c r="G20" s="33">
        <f t="shared" si="2"/>
        <v>8.485714285714286</v>
      </c>
      <c r="H20" s="33">
        <f t="shared" si="3"/>
        <v>6.788571428571429</v>
      </c>
      <c r="I20" s="33">
        <f t="shared" si="4"/>
        <v>4.242857142857143</v>
      </c>
      <c r="J20" s="41"/>
      <c r="K20" s="45">
        <f t="shared" si="5"/>
        <v>28.309492357048498</v>
      </c>
      <c r="L20" s="45">
        <f t="shared" si="6"/>
        <v>15.483477376715811</v>
      </c>
      <c r="M20" s="45">
        <f t="shared" si="7"/>
        <v>4.177167810355583</v>
      </c>
      <c r="N20" s="45">
        <f t="shared" si="8"/>
        <v>1.4601726665580714</v>
      </c>
      <c r="O20" s="46"/>
      <c r="P20" s="36">
        <f t="shared" si="9"/>
        <v>500</v>
      </c>
      <c r="Q20" s="36">
        <f t="shared" si="10"/>
        <v>200</v>
      </c>
      <c r="R20" s="36">
        <f t="shared" si="11"/>
        <v>40</v>
      </c>
      <c r="S20" s="35">
        <f t="shared" si="12"/>
        <v>10</v>
      </c>
      <c r="T20" s="46"/>
      <c r="U20" s="45">
        <f t="shared" si="13"/>
        <v>7.29137573127005</v>
      </c>
      <c r="V20" s="45">
        <f t="shared" si="14"/>
        <v>4.15912557193696</v>
      </c>
      <c r="W20" s="45">
        <f t="shared" si="15"/>
        <v>1.398003742981909</v>
      </c>
      <c r="X20" s="45">
        <f t="shared" si="16"/>
        <v>0.8796220882879949</v>
      </c>
    </row>
    <row r="21" ht="12.75">
      <c r="Z21" s="3"/>
    </row>
    <row r="22" ht="12.75">
      <c r="Z22" s="3"/>
    </row>
    <row r="23" ht="12.75">
      <c r="Z23" s="3"/>
    </row>
    <row r="50" spans="9:10" ht="12.75">
      <c r="I50" s="4"/>
      <c r="J50" s="4"/>
    </row>
    <row r="52" ht="12.75">
      <c r="B52" s="5"/>
    </row>
    <row r="53" ht="12.75">
      <c r="B53" s="1"/>
    </row>
    <row r="54" ht="12.75">
      <c r="B54" s="1"/>
    </row>
    <row r="56" spans="2:6" ht="12.75">
      <c r="B56" s="6"/>
      <c r="D56" s="6"/>
      <c r="F56" s="6"/>
    </row>
    <row r="67" ht="12.75">
      <c r="B67" s="1"/>
    </row>
    <row r="69" ht="12.75">
      <c r="B69" s="2"/>
    </row>
    <row r="72" ht="12.75">
      <c r="B72" s="5"/>
    </row>
    <row r="73" ht="12.75">
      <c r="B73" s="1"/>
    </row>
    <row r="74" ht="12.75">
      <c r="B74" s="1"/>
    </row>
    <row r="76" spans="2:6" ht="12.75">
      <c r="B76" s="6"/>
      <c r="D76" s="6"/>
      <c r="F76" s="6"/>
    </row>
    <row r="85" ht="12.75">
      <c r="B85" s="1"/>
    </row>
    <row r="87" ht="12.75">
      <c r="B87" s="2"/>
    </row>
    <row r="90" ht="12.75">
      <c r="B90" s="5"/>
    </row>
    <row r="91" ht="12.75">
      <c r="B91" s="1"/>
    </row>
    <row r="92" ht="12.75">
      <c r="B92" s="1"/>
    </row>
    <row r="94" spans="2:6" ht="12.75">
      <c r="B94" s="6"/>
      <c r="D94" s="6"/>
      <c r="F94" s="6"/>
    </row>
    <row r="102" ht="12.75">
      <c r="B102" s="1"/>
    </row>
    <row r="104" ht="12.75">
      <c r="B104" s="2"/>
    </row>
    <row r="107" ht="12.75">
      <c r="B107" s="5"/>
    </row>
    <row r="108" ht="12.75">
      <c r="B108" s="1"/>
    </row>
    <row r="109" ht="12.75">
      <c r="B109" s="1"/>
    </row>
    <row r="111" spans="2:6" ht="12.75">
      <c r="B111" s="6"/>
      <c r="D111" s="6"/>
      <c r="F111" s="6"/>
    </row>
    <row r="120" ht="12.75">
      <c r="B120" s="1"/>
    </row>
    <row r="122" ht="12.75">
      <c r="B122" s="2"/>
    </row>
    <row r="125" ht="12.75">
      <c r="B125" s="5"/>
    </row>
    <row r="126" ht="12.75">
      <c r="B126" s="1"/>
    </row>
    <row r="127" ht="12.75">
      <c r="B127" s="1"/>
    </row>
    <row r="129" spans="2:6" ht="12.75">
      <c r="B129" s="6"/>
      <c r="D129" s="6"/>
      <c r="F129" s="6"/>
    </row>
  </sheetData>
  <mergeCells count="9">
    <mergeCell ref="U3:X3"/>
    <mergeCell ref="P9:S9"/>
    <mergeCell ref="K9:N9"/>
    <mergeCell ref="U9:X9"/>
    <mergeCell ref="P3:S3"/>
    <mergeCell ref="B9:D9"/>
    <mergeCell ref="E9:F9"/>
    <mergeCell ref="G9:I9"/>
    <mergeCell ref="K3:N3"/>
  </mergeCells>
  <conditionalFormatting sqref="J12:O20 T12:X20">
    <cfRule type="cellIs" priority="1" dxfId="0" operator="greaterThan" stopIfTrue="1">
      <formula>5</formula>
    </cfRule>
    <cfRule type="cellIs" priority="2" dxfId="1" operator="greaterThan" stopIfTrue="1">
      <formula>2</formula>
    </cfRule>
    <cfRule type="cellIs" priority="3" dxfId="2" operator="greaterThan" stopIfTrue="1">
      <formula>1</formula>
    </cfRule>
  </conditionalFormatting>
  <conditionalFormatting sqref="Z21:Z23">
    <cfRule type="cellIs" priority="4" dxfId="1" operator="greaterThan" stopIfTrue="1">
      <formula>1</formula>
    </cfRule>
    <cfRule type="cellIs" priority="5" dxfId="0" operator="greaterThan" stopIfTrue="1">
      <formula>5</formula>
    </cfRule>
  </conditionalFormatting>
  <conditionalFormatting sqref="P12:S20">
    <cfRule type="cellIs" priority="6" dxfId="3" operator="lessThan" stopIfTrue="1">
      <formula>5</formula>
    </cfRule>
    <cfRule type="cellIs" priority="7" dxfId="4" operator="between" stopIfTrue="1">
      <formula>5</formula>
      <formula>9.99999</formula>
    </cfRule>
    <cfRule type="cellIs" priority="8" dxfId="5" operator="greaterThanOrEqual" stopIfTrue="1">
      <formula>10</formula>
    </cfRule>
  </conditionalFormatting>
  <printOptions/>
  <pageMargins left="0.75" right="0.75" top="1" bottom="1" header="0.4921259845" footer="0.4921259845"/>
  <pageSetup fitToHeight="1" fitToWidth="1" horizontalDpi="600" verticalDpi="600" orientation="landscape" paperSize="9" scale="45"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AERM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petitgenet</dc:creator>
  <cp:keywords/>
  <dc:description/>
  <cp:lastModifiedBy>marie-pierre.laigre</cp:lastModifiedBy>
  <cp:lastPrinted>2009-09-22T15:35:16Z</cp:lastPrinted>
  <dcterms:created xsi:type="dcterms:W3CDTF">2009-09-01T15:10:58Z</dcterms:created>
  <dcterms:modified xsi:type="dcterms:W3CDTF">2009-10-19T06:17:33Z</dcterms:modified>
  <cp:category/>
  <cp:version/>
  <cp:contentType/>
  <cp:contentStatus/>
</cp:coreProperties>
</file>